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cplg\Desktop\"/>
    </mc:Choice>
  </mc:AlternateContent>
  <xr:revisionPtr revIDLastSave="0" documentId="8_{F4AF4400-88FB-44B4-B0F4-83120D8631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lcul indemnités kilométriqu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8" i="1"/>
  <c r="D30" i="1"/>
  <c r="D29" i="1"/>
  <c r="D28" i="1"/>
  <c r="D27" i="1"/>
  <c r="D26" i="1"/>
  <c r="D12" i="1"/>
  <c r="D10" i="1"/>
  <c r="D9" i="1"/>
  <c r="D11" i="1" l="1"/>
</calcChain>
</file>

<file path=xl/sharedStrings.xml><?xml version="1.0" encoding="utf-8"?>
<sst xmlns="http://schemas.openxmlformats.org/spreadsheetml/2006/main" count="46" uniqueCount="30">
  <si>
    <t>3 CV et moins</t>
  </si>
  <si>
    <t>4 CV</t>
  </si>
  <si>
    <t>5 CV</t>
  </si>
  <si>
    <t>6 CV</t>
  </si>
  <si>
    <t>7 CV et plus</t>
  </si>
  <si>
    <t>d x 0,405</t>
  </si>
  <si>
    <t>Puissance administrative</t>
  </si>
  <si>
    <t>Distance professionnelle parcourue</t>
  </si>
  <si>
    <t>Dépense déductible</t>
  </si>
  <si>
    <t>Moins de 5 000 km</t>
  </si>
  <si>
    <t>De 5001 à 20 000 km</t>
  </si>
  <si>
    <t>Plus de 20 000 km</t>
  </si>
  <si>
    <t>FEUILLE DE CALCUL</t>
  </si>
  <si>
    <t>Pour les véhicules électriques, le montant des frais de déplacement calculés est majoré de 20 %.</t>
  </si>
  <si>
    <t>VEHICULE ELECTRIQUE</t>
  </si>
  <si>
    <t>d x 0,502</t>
  </si>
  <si>
    <t>d x 0,575</t>
  </si>
  <si>
    <t>d x 0,603</t>
  </si>
  <si>
    <t>d x 0,631</t>
  </si>
  <si>
    <t>d x 0,661</t>
  </si>
  <si>
    <t>(d x 0,3) + 1007</t>
  </si>
  <si>
    <t>(d x 0,323) + 1262</t>
  </si>
  <si>
    <t>(d x 0,339) + 1320</t>
  </si>
  <si>
    <t>(d x 0,355) + 1382</t>
  </si>
  <si>
    <t>(d x 0,374) + 1435</t>
  </si>
  <si>
    <t>d x 0,35</t>
  </si>
  <si>
    <t>d x 0,387</t>
  </si>
  <si>
    <t>d x 0,425</t>
  </si>
  <si>
    <t>d x 0,446</t>
  </si>
  <si>
    <t>BAREME KILOMETRIQUE AUTOMOBILE APPLICABLE POUR LES REVENUS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</si>
</sst>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#,##0.00\ &quot;€&quot;"/>
    <numFmt numFmtId="165" formatCode="#,##0.00\ &quot;€&quot;;[Red]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theme="0"/>
      <name val="Verdana"/>
      <family val="2"/>
    </font>
    <font>
      <b/>
      <sz val="12"/>
      <color theme="0"/>
      <name val="Verdana"/>
      <family val="2"/>
    </font>
    <font>
      <sz val="16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3" fillId="2" borderId="0" xfId="1" applyFont="1" applyAlignment="1">
      <alignment vertical="center" wrapText="1"/>
    </xf>
    <xf numFmtId="0" fontId="3" fillId="2" borderId="0" xfId="1" applyFont="1"/>
    <xf numFmtId="164" fontId="3" fillId="2" borderId="0" xfId="1" applyNumberFormat="1" applyFont="1"/>
    <xf numFmtId="0" fontId="3" fillId="3" borderId="0" xfId="0" applyFont="1" applyFill="1" applyAlignment="1">
      <alignment vertical="center" wrapText="1"/>
    </xf>
    <xf numFmtId="0" fontId="3" fillId="3" borderId="0" xfId="0" applyFont="1" applyFill="1"/>
    <xf numFmtId="7" fontId="3" fillId="3" borderId="0" xfId="0" applyNumberFormat="1" applyFont="1" applyFill="1"/>
    <xf numFmtId="164" fontId="3" fillId="3" borderId="0" xfId="0" applyNumberFormat="1" applyFont="1" applyFill="1"/>
    <xf numFmtId="0" fontId="4" fillId="4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6" fillId="0" borderId="0" xfId="0" applyFont="1"/>
    <xf numFmtId="0" fontId="3" fillId="3" borderId="0" xfId="1" applyFont="1" applyFill="1"/>
    <xf numFmtId="0" fontId="3" fillId="3" borderId="0" xfId="1" applyFont="1" applyFill="1" applyAlignment="1">
      <alignment vertical="center" wrapText="1"/>
    </xf>
    <xf numFmtId="164" fontId="3" fillId="3" borderId="0" xfId="1" applyNumberFormat="1" applyFont="1" applyFill="1"/>
    <xf numFmtId="0" fontId="5" fillId="5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165" fontId="3" fillId="3" borderId="0" xfId="1" quotePrefix="1" applyNumberFormat="1" applyFont="1" applyFill="1"/>
    <xf numFmtId="0" fontId="7" fillId="0" borderId="0" xfId="0" applyFont="1" applyAlignment="1">
      <alignment horizontal="center"/>
    </xf>
  </cellXfs>
  <cellStyles count="2">
    <cellStyle name="20 % - Accent1" xfId="1" builtinId="30"/>
    <cellStyle name="Normal" xfId="0" builtinId="0"/>
  </cellStyles>
  <dxfs count="30"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rgb="FF002060"/>
        <name val="Calibri"/>
        <scheme val="minor"/>
      </font>
    </dxf>
  </dxfs>
  <tableStyles count="0" defaultTableStyle="TableStyleMedium2" defaultPivotStyle="PivotStyleLight16"/>
  <colors>
    <mruColors>
      <color rgb="FFFF6600"/>
      <color rgb="FFFF5050"/>
      <color rgb="FFD800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leau9" displayName="Tableau9" ref="A7:D12" headerRowCount="0" totalsRowShown="0" headerRowDxfId="29" dataDxfId="28">
  <tableColumns count="4">
    <tableColumn id="1" xr3:uid="{00000000-0010-0000-0000-000001000000}" name="Colonne1" headerRowDxfId="27" dataDxfId="26"/>
    <tableColumn id="2" xr3:uid="{00000000-0010-0000-0000-000002000000}" name="Colonne2" headerRowDxfId="25" dataDxfId="24"/>
    <tableColumn id="3" xr3:uid="{00000000-0010-0000-0000-000003000000}" name="Colonne3" headerRowDxfId="23" dataDxfId="22"/>
    <tableColumn id="4" xr3:uid="{00000000-0010-0000-0000-000004000000}" name="Colonne4" headerRowDxfId="21" dataDxfId="20"/>
  </tableColumns>
  <tableStyleInfo name="TableStyleLight20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Tableau912" displayName="Tableau912" ref="A25:D30" headerRowCount="0" totalsRowShown="0" headerRowDxfId="19" dataDxfId="18">
  <tableColumns count="4">
    <tableColumn id="1" xr3:uid="{00000000-0010-0000-0100-000001000000}" name="Colonne1" headerRowDxfId="17" dataDxfId="16"/>
    <tableColumn id="2" xr3:uid="{00000000-0010-0000-0100-000002000000}" name="Colonne2" headerRowDxfId="15" dataDxfId="14"/>
    <tableColumn id="3" xr3:uid="{00000000-0010-0000-0100-000003000000}" name="Colonne3" headerRowDxfId="13" dataDxfId="12"/>
    <tableColumn id="4" xr3:uid="{00000000-0010-0000-0100-000004000000}" name="Colonne4" headerRowDxfId="11" dataDxfId="10"/>
  </tableColumns>
  <tableStyleInfo name="TableStyleLight20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eau911" displayName="Tableau911" ref="A16:D21" headerRowCount="0" totalsRowShown="0" headerRowDxfId="9" dataDxfId="8">
  <tableColumns count="4">
    <tableColumn id="1" xr3:uid="{00000000-0010-0000-0200-000001000000}" name="Colonne1" headerRowDxfId="7" dataDxfId="6"/>
    <tableColumn id="2" xr3:uid="{00000000-0010-0000-0200-000002000000}" name="Colonne2" headerRowDxfId="5" dataDxfId="4"/>
    <tableColumn id="3" xr3:uid="{00000000-0010-0000-0200-000003000000}" name="Colonne3" headerRowDxfId="3" dataDxfId="2"/>
    <tableColumn id="4" xr3:uid="{00000000-0010-0000-0200-000004000000}" name="Colonne4" headerRowDxfId="1" dataDxfId="0"/>
  </tableColumns>
  <tableStyleInfo name="TableStyleLight20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4"/>
  <sheetViews>
    <sheetView tabSelected="1" workbookViewId="0">
      <selection activeCell="F16" sqref="F16"/>
    </sheetView>
  </sheetViews>
  <sheetFormatPr baseColWidth="10" defaultRowHeight="14.4" x14ac:dyDescent="0.3"/>
  <cols>
    <col min="1" max="1" width="22.33203125" customWidth="1"/>
    <col min="2" max="2" width="29.88671875" customWidth="1"/>
    <col min="3" max="3" width="23.88671875" customWidth="1"/>
    <col min="4" max="4" width="22.44140625" customWidth="1"/>
  </cols>
  <sheetData>
    <row r="2" spans="1:4" x14ac:dyDescent="0.3">
      <c r="A2" s="20" t="s">
        <v>29</v>
      </c>
      <c r="B2" s="20"/>
      <c r="C2" s="20"/>
      <c r="D2" s="20"/>
    </row>
    <row r="3" spans="1:4" ht="21" x14ac:dyDescent="0.4">
      <c r="A3" s="10"/>
      <c r="B3" s="10"/>
      <c r="C3" s="10"/>
      <c r="D3" s="10"/>
    </row>
    <row r="4" spans="1:4" x14ac:dyDescent="0.3">
      <c r="A4" s="20" t="s">
        <v>12</v>
      </c>
      <c r="B4" s="20"/>
      <c r="C4" s="20"/>
      <c r="D4" s="20"/>
    </row>
    <row r="7" spans="1:4" ht="48.6" x14ac:dyDescent="0.3">
      <c r="A7" s="8" t="s">
        <v>6</v>
      </c>
      <c r="B7" s="14" t="s">
        <v>9</v>
      </c>
      <c r="C7" s="8" t="s">
        <v>7</v>
      </c>
      <c r="D7" s="9" t="s">
        <v>8</v>
      </c>
    </row>
    <row r="8" spans="1:4" ht="20.100000000000001" customHeight="1" x14ac:dyDescent="0.3">
      <c r="A8" s="1" t="s">
        <v>0</v>
      </c>
      <c r="B8" s="1" t="s">
        <v>15</v>
      </c>
      <c r="C8" s="2"/>
      <c r="D8" s="3">
        <f xml:space="preserve"> Tableau9[[#This Row],[Colonne3]]*0.502</f>
        <v>0</v>
      </c>
    </row>
    <row r="9" spans="1:4" s="16" customFormat="1" ht="20.100000000000001" customHeight="1" x14ac:dyDescent="0.3">
      <c r="A9" s="4" t="s">
        <v>1</v>
      </c>
      <c r="B9" s="4" t="s">
        <v>16</v>
      </c>
      <c r="C9" s="11"/>
      <c r="D9" s="7">
        <f xml:space="preserve"> Tableau9[[#This Row],[Colonne3]]*0.575</f>
        <v>0</v>
      </c>
    </row>
    <row r="10" spans="1:4" s="16" customFormat="1" ht="20.100000000000001" customHeight="1" x14ac:dyDescent="0.3">
      <c r="A10" s="4" t="s">
        <v>2</v>
      </c>
      <c r="B10" s="4" t="s">
        <v>17</v>
      </c>
      <c r="C10" s="11"/>
      <c r="D10" s="6">
        <f>Tableau9[[#This Row],[Colonne3]]*0.603</f>
        <v>0</v>
      </c>
    </row>
    <row r="11" spans="1:4" s="16" customFormat="1" ht="20.100000000000001" customHeight="1" x14ac:dyDescent="0.3">
      <c r="A11" s="4" t="s">
        <v>3</v>
      </c>
      <c r="B11" s="4" t="s">
        <v>18</v>
      </c>
      <c r="C11" s="11"/>
      <c r="D11" s="7">
        <f>Tableau9[[#This Row],[Colonne3]]*0.574</f>
        <v>0</v>
      </c>
    </row>
    <row r="12" spans="1:4" ht="20.100000000000001" customHeight="1" x14ac:dyDescent="0.3">
      <c r="A12" s="4" t="s">
        <v>4</v>
      </c>
      <c r="B12" s="4" t="s">
        <v>19</v>
      </c>
      <c r="C12" s="2"/>
      <c r="D12" s="7">
        <f>Tableau9[[#This Row],[Colonne3]]*0.661</f>
        <v>0</v>
      </c>
    </row>
    <row r="16" spans="1:4" ht="48.6" x14ac:dyDescent="0.3">
      <c r="A16" s="8" t="s">
        <v>6</v>
      </c>
      <c r="B16" s="14" t="s">
        <v>10</v>
      </c>
      <c r="C16" s="8" t="s">
        <v>7</v>
      </c>
      <c r="D16" s="9" t="s">
        <v>8</v>
      </c>
    </row>
    <row r="17" spans="1:4" ht="20.100000000000001" customHeight="1" x14ac:dyDescent="0.3">
      <c r="A17" s="12" t="s">
        <v>0</v>
      </c>
      <c r="B17" s="12" t="s">
        <v>20</v>
      </c>
      <c r="C17" s="11"/>
      <c r="D17" s="19" t="str">
        <f>IF(Tableau911[[#This Row],[Colonne3]]=0,"",(Tableau911[[#This Row],[Colonne3]]*0.3)+1007)</f>
        <v/>
      </c>
    </row>
    <row r="18" spans="1:4" ht="20.100000000000001" customHeight="1" x14ac:dyDescent="0.3">
      <c r="A18" s="4" t="s">
        <v>1</v>
      </c>
      <c r="B18" s="4" t="s">
        <v>21</v>
      </c>
      <c r="C18" s="5"/>
      <c r="D18" s="19" t="str">
        <f>IF(Tableau911[[#This Row],[Colonne3]]=0,"",(Tableau911[[#This Row],[Colonne3]]*0.323)+1262)</f>
        <v/>
      </c>
    </row>
    <row r="19" spans="1:4" ht="20.100000000000001" customHeight="1" x14ac:dyDescent="0.3">
      <c r="A19" s="4" t="s">
        <v>2</v>
      </c>
      <c r="B19" s="4" t="s">
        <v>22</v>
      </c>
      <c r="C19" s="5"/>
      <c r="D19" s="19" t="str">
        <f>IF(Tableau911[[#This Row],[Colonne3]]=0,"",(Tableau911[[#This Row],[Colonne3]]*0.339)+1320)</f>
        <v/>
      </c>
    </row>
    <row r="20" spans="1:4" ht="20.100000000000001" customHeight="1" x14ac:dyDescent="0.3">
      <c r="A20" s="4" t="s">
        <v>3</v>
      </c>
      <c r="B20" s="4" t="s">
        <v>23</v>
      </c>
      <c r="C20" s="5"/>
      <c r="D20" s="19" t="str">
        <f>IF(Tableau911[[#This Row],[Colonne3]]=0,"",(Tableau911[[#This Row],[Colonne3]]*0.355)+1382)</f>
        <v/>
      </c>
    </row>
    <row r="21" spans="1:4" ht="20.100000000000001" customHeight="1" x14ac:dyDescent="0.3">
      <c r="A21" s="4" t="s">
        <v>4</v>
      </c>
      <c r="B21" s="4" t="s">
        <v>24</v>
      </c>
      <c r="C21" s="5"/>
      <c r="D21" s="19" t="str">
        <f>IF(Tableau911[[#This Row],[Colonne3]]=0,"",(Tableau911[[#This Row],[Colonne3]]*0.374)+1435)</f>
        <v/>
      </c>
    </row>
    <row r="25" spans="1:4" ht="48.6" x14ac:dyDescent="0.3">
      <c r="A25" s="8" t="s">
        <v>6</v>
      </c>
      <c r="B25" s="14" t="s">
        <v>11</v>
      </c>
      <c r="C25" s="8" t="s">
        <v>7</v>
      </c>
      <c r="D25" s="9" t="s">
        <v>8</v>
      </c>
    </row>
    <row r="26" spans="1:4" ht="20.100000000000001" customHeight="1" x14ac:dyDescent="0.3">
      <c r="A26" s="12" t="s">
        <v>0</v>
      </c>
      <c r="B26" s="12" t="s">
        <v>25</v>
      </c>
      <c r="C26" s="11"/>
      <c r="D26" s="13">
        <f xml:space="preserve"> Tableau912[[#This Row],[Colonne3]]*0.35</f>
        <v>0</v>
      </c>
    </row>
    <row r="27" spans="1:4" ht="20.100000000000001" customHeight="1" x14ac:dyDescent="0.3">
      <c r="A27" s="4" t="s">
        <v>1</v>
      </c>
      <c r="B27" s="4" t="s">
        <v>26</v>
      </c>
      <c r="C27" s="5"/>
      <c r="D27" s="7">
        <f xml:space="preserve"> Tableau912[[#This Row],[Colonne3]]*0.387</f>
        <v>0</v>
      </c>
    </row>
    <row r="28" spans="1:4" ht="20.100000000000001" customHeight="1" x14ac:dyDescent="0.3">
      <c r="A28" s="4" t="s">
        <v>2</v>
      </c>
      <c r="B28" s="4" t="s">
        <v>5</v>
      </c>
      <c r="C28" s="5"/>
      <c r="D28" s="6">
        <f>Tableau912[[#This Row],[Colonne3]]*0.405</f>
        <v>0</v>
      </c>
    </row>
    <row r="29" spans="1:4" ht="20.100000000000001" customHeight="1" x14ac:dyDescent="0.3">
      <c r="A29" s="4" t="s">
        <v>3</v>
      </c>
      <c r="B29" s="4" t="s">
        <v>27</v>
      </c>
      <c r="C29" s="5"/>
      <c r="D29" s="7">
        <f>Tableau912[[#This Row],[Colonne3]]*0.425</f>
        <v>0</v>
      </c>
    </row>
    <row r="30" spans="1:4" ht="20.100000000000001" customHeight="1" x14ac:dyDescent="0.3">
      <c r="A30" s="4" t="s">
        <v>4</v>
      </c>
      <c r="B30" s="4" t="s">
        <v>28</v>
      </c>
      <c r="C30" s="5"/>
      <c r="D30" s="7">
        <f>Tableau912[[#This Row],[Colonne3]]*0.446</f>
        <v>0</v>
      </c>
    </row>
    <row r="33" spans="1:4" ht="15.6" x14ac:dyDescent="0.3">
      <c r="A33" s="18" t="s">
        <v>14</v>
      </c>
    </row>
    <row r="34" spans="1:4" s="15" customFormat="1" ht="25.5" customHeight="1" x14ac:dyDescent="0.3">
      <c r="A34" s="17" t="s">
        <v>13</v>
      </c>
      <c r="B34" s="17"/>
      <c r="C34" s="17"/>
      <c r="D34" s="17"/>
    </row>
  </sheetData>
  <mergeCells count="2">
    <mergeCell ref="A2:D2"/>
    <mergeCell ref="A4:D4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indemnités kilométriques</vt:lpstr>
    </vt:vector>
  </TitlesOfParts>
  <Company>Cegid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</dc:creator>
  <cp:lastModifiedBy>Rémi SRSEN</cp:lastModifiedBy>
  <dcterms:created xsi:type="dcterms:W3CDTF">2021-03-09T15:20:40Z</dcterms:created>
  <dcterms:modified xsi:type="dcterms:W3CDTF">2022-02-20T18:41:03Z</dcterms:modified>
</cp:coreProperties>
</file>