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8" activeTab="0"/>
  </bookViews>
  <sheets>
    <sheet name="Récapitulatif annuel" sheetId="1" r:id="rId1"/>
    <sheet name="Tableau de passage" sheetId="2" r:id="rId2"/>
  </sheets>
  <definedNames/>
  <calcPr fullCalcOnLoad="1"/>
</workbook>
</file>

<file path=xl/sharedStrings.xml><?xml version="1.0" encoding="utf-8"?>
<sst xmlns="http://schemas.openxmlformats.org/spreadsheetml/2006/main" count="237" uniqueCount="202">
  <si>
    <t>DEPENSES</t>
  </si>
  <si>
    <t>MOIS</t>
  </si>
  <si>
    <t>Honoraires</t>
  </si>
  <si>
    <t>Gains
divers</t>
  </si>
  <si>
    <t>Espèces</t>
  </si>
  <si>
    <t>Petit 
Outillage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</si>
  <si>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</si>
  <si>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</si>
  <si>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</si>
  <si>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</si>
  <si>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</si>
  <si>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</si>
  <si>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</si>
  <si>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</si>
  <si>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</si>
  <si>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</si>
  <si>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</si>
  <si>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</si>
  <si>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ENCAISSEMENTS</t>
  </si>
  <si>
    <t>Banque 1</t>
  </si>
  <si>
    <t>Honoraires 
Rétrocédés</t>
  </si>
  <si>
    <t>Espèces
remises
en banque</t>
  </si>
  <si>
    <t>Apports
Personnels</t>
  </si>
  <si>
    <t>Emprunts
reçus</t>
  </si>
  <si>
    <t>Achats</t>
  </si>
  <si>
    <t>Salaires
Nets</t>
  </si>
  <si>
    <t>Charges
Sociales</t>
  </si>
  <si>
    <t>Autres
Impôts</t>
  </si>
  <si>
    <t>Honoraires
Divers</t>
  </si>
  <si>
    <t>Chauffage
Eau, EDF</t>
  </si>
  <si>
    <t>Charges 
Sociales
Obligatoires</t>
  </si>
  <si>
    <t>Charges 
Sociales
Facultatives</t>
  </si>
  <si>
    <t>Cotisations
syndicales
&amp; Profession.</t>
  </si>
  <si>
    <t>Frais d'actes
et de contentieux</t>
  </si>
  <si>
    <t>Autres frais
divers de
gestion</t>
  </si>
  <si>
    <t>Frais
Financiers</t>
  </si>
  <si>
    <t>Avances
SCM</t>
  </si>
  <si>
    <t>RECAPITULATIF ANNUEL DE TRESORERIE</t>
  </si>
  <si>
    <t>RECAPITULATIF ANNUEL DE TRESORERIE (suite)</t>
  </si>
  <si>
    <t>DEPENSES (suite)</t>
  </si>
  <si>
    <t>Primes d'
Assurances</t>
  </si>
  <si>
    <t>COMPTES DE TRESORERIE</t>
  </si>
  <si>
    <t>NATURE DES ENCAISSEMENTS</t>
  </si>
  <si>
    <t>FRAIS DE PERSONNEL</t>
  </si>
  <si>
    <t>IMPÔTS ET TAXES</t>
  </si>
  <si>
    <t>Loyers 
&amp; Charges
locatives</t>
  </si>
  <si>
    <t>Location
de
Matériel</t>
  </si>
  <si>
    <t>Congrès
Séminaires</t>
  </si>
  <si>
    <t>TRAVAUX, FOURNITURES et SERVICES EXTERIEURS</t>
  </si>
  <si>
    <t>TRANSPORTS et DEPLACEMENTS</t>
  </si>
  <si>
    <t>CHARGES SOCIALES
PERSONNELLES</t>
  </si>
  <si>
    <t>FRAIS DIVERS DE GESTION</t>
  </si>
  <si>
    <t>EN ATTENTE D'AFFECTATION</t>
  </si>
  <si>
    <t>Banque 2</t>
  </si>
  <si>
    <t>(AC)</t>
  </si>
  <si>
    <t>(BA)</t>
  </si>
  <si>
    <t>(BB)</t>
  </si>
  <si>
    <t>(BC)</t>
  </si>
  <si>
    <t>(BS)</t>
  </si>
  <si>
    <t>(BF)</t>
  </si>
  <si>
    <t>(BG)</t>
  </si>
  <si>
    <t>(BH)</t>
  </si>
  <si>
    <t>(BJ)</t>
  </si>
  <si>
    <t>(BT)</t>
  </si>
  <si>
    <t>(BU)</t>
  </si>
  <si>
    <t>Réception
Représentat°
Cadeaux*</t>
  </si>
  <si>
    <t>(BM)</t>
  </si>
  <si>
    <t>(BP)</t>
  </si>
  <si>
    <t>(BN)</t>
  </si>
  <si>
    <t>Quote-part SCM</t>
  </si>
  <si>
    <t>Frais Forfaitaires</t>
  </si>
  <si>
    <t>A reporter
sur DADS1</t>
  </si>
  <si>
    <t>AGL - Modèle déposé</t>
  </si>
  <si>
    <t>RECAPITULATION ANNUELLE DES POSTES DE TVA</t>
  </si>
  <si>
    <t>TVA Déductible sur Immobilisations</t>
  </si>
  <si>
    <t>Immobilisations</t>
  </si>
  <si>
    <t>Frais de 
 PTT
Téléphone</t>
  </si>
  <si>
    <t>Fournitures
de bureau 
Documentat°</t>
  </si>
  <si>
    <r>
      <t>Autres
encaissem</t>
    </r>
    <r>
      <rPr>
        <vertAlign val="superscript"/>
        <sz val="8"/>
        <rFont val="Arial Narrow"/>
        <family val="2"/>
      </rPr>
      <t>ts</t>
    </r>
  </si>
  <si>
    <r>
      <t>Prélèvem</t>
    </r>
    <r>
      <rPr>
        <vertAlign val="superscript"/>
        <sz val="8"/>
        <rFont val="Arial Narrow"/>
        <family val="2"/>
      </rPr>
      <t>ts</t>
    </r>
    <r>
      <rPr>
        <sz val="8"/>
        <rFont val="Arial Narrow"/>
        <family val="2"/>
      </rPr>
      <t xml:space="preserve">
Personnels</t>
    </r>
  </si>
  <si>
    <r>
      <t>Entretien
Réparations
Blanchissage</t>
    </r>
    <r>
      <rPr>
        <b/>
        <sz val="8"/>
        <rFont val="Arial Narrow"/>
        <family val="2"/>
      </rPr>
      <t>*</t>
    </r>
  </si>
  <si>
    <t>(1) Si la comptabilité est tenue TTC, la TVA payée doit être déduite à la ligne BD de la déclaration 2035. Dans le cas contraire, elle n'apparaît pas sur la déclaration.</t>
  </si>
  <si>
    <r>
      <t xml:space="preserve">TVA Payée </t>
    </r>
    <r>
      <rPr>
        <sz val="9"/>
        <rFont val="Arial Narrow"/>
        <family val="2"/>
      </rPr>
      <t>(1)</t>
    </r>
  </si>
  <si>
    <t>Frais de 
voiture 1</t>
  </si>
  <si>
    <t>Frais de 
voiture 2</t>
  </si>
  <si>
    <t>Pertes 
diverses</t>
  </si>
  <si>
    <t>TOTAUX</t>
  </si>
  <si>
    <t>Forfait 2% - Si médecin Secteur 1
                                                                                   (CL)</t>
  </si>
  <si>
    <t>J</t>
  </si>
  <si>
    <t>F</t>
  </si>
  <si>
    <t>M</t>
  </si>
  <si>
    <t>A</t>
  </si>
  <si>
    <t>S</t>
  </si>
  <si>
    <t>O</t>
  </si>
  <si>
    <t>N</t>
  </si>
  <si>
    <t>D</t>
  </si>
  <si>
    <r>
      <t>Autres Frais
de Déplacem</t>
    </r>
    <r>
      <rPr>
        <vertAlign val="superscript"/>
        <sz val="8"/>
        <rFont val="Arial Narrow"/>
        <family val="2"/>
      </rPr>
      <t>ts</t>
    </r>
  </si>
  <si>
    <r>
      <t>Rembours</t>
    </r>
    <r>
      <rPr>
        <vertAlign val="superscript"/>
        <sz val="8"/>
        <rFont val="Arial Narrow"/>
        <family val="2"/>
      </rPr>
      <t>ts</t>
    </r>
    <r>
      <rPr>
        <sz val="8"/>
        <rFont val="Arial Narrow"/>
        <family val="2"/>
      </rPr>
      <t xml:space="preserve">
d'emprunt</t>
    </r>
  </si>
  <si>
    <t>Total BH</t>
  </si>
  <si>
    <t>Total BJ</t>
  </si>
  <si>
    <t>Total BK</t>
  </si>
  <si>
    <t>Total BM</t>
  </si>
  <si>
    <t>CSG non déductible</t>
  </si>
  <si>
    <t>CSG déductible</t>
  </si>
  <si>
    <t>A reporter
sur DAS2
ou DADS1</t>
  </si>
  <si>
    <t>CSG
déductible</t>
  </si>
  <si>
    <t>(BV)</t>
  </si>
  <si>
    <t>dont :</t>
  </si>
  <si>
    <t>(BW)</t>
  </si>
  <si>
    <r>
      <t xml:space="preserve">TVA Collectée </t>
    </r>
    <r>
      <rPr>
        <sz val="9"/>
        <rFont val="Arial Narrow"/>
        <family val="2"/>
      </rPr>
      <t>(CX)</t>
    </r>
  </si>
  <si>
    <r>
      <t xml:space="preserve">TVA Déductible sur Biens &amp; services </t>
    </r>
    <r>
      <rPr>
        <sz val="9"/>
        <rFont val="Arial Narrow"/>
        <family val="2"/>
      </rPr>
      <t xml:space="preserve"> (CY)</t>
    </r>
  </si>
  <si>
    <t>CSG</t>
  </si>
  <si>
    <t>SCM</t>
  </si>
  <si>
    <t>Forfaits</t>
  </si>
  <si>
    <t>Madelins</t>
  </si>
  <si>
    <r>
      <t xml:space="preserve">A détailler sur
Annexe valant
</t>
    </r>
    <r>
      <rPr>
        <sz val="5"/>
        <rFont val="Arial"/>
        <family val="2"/>
      </rPr>
      <t>Mention Expresse</t>
    </r>
  </si>
  <si>
    <t>Ne pas oublier de cocher
 la case appropriée sur 
la déclaration 2035, 
et de compléter le cadre 7
de l'annexe 2035-B</t>
  </si>
  <si>
    <t>Contrôles</t>
  </si>
  <si>
    <r>
      <t xml:space="preserve">  </t>
    </r>
    <r>
      <rPr>
        <b/>
        <i/>
        <sz val="9"/>
        <rFont val="Arial"/>
        <family val="2"/>
      </rPr>
      <t>Retraitement CSG</t>
    </r>
  </si>
  <si>
    <t>+</t>
  </si>
  <si>
    <t>-</t>
  </si>
  <si>
    <t>=</t>
  </si>
  <si>
    <r>
      <t xml:space="preserve">Encaissements (reports </t>
    </r>
    <r>
      <rPr>
        <sz val="9"/>
        <rFont val="AbacusTwoSSK"/>
        <family val="0"/>
      </rPr>
      <t>1 2</t>
    </r>
    <r>
      <rPr>
        <sz val="9"/>
        <rFont val="Arial"/>
        <family val="2"/>
      </rPr>
      <t xml:space="preserve"> et </t>
    </r>
    <r>
      <rPr>
        <sz val="9"/>
        <rFont val="AbacusTwoSSK"/>
        <family val="0"/>
      </rPr>
      <t>3</t>
    </r>
    <r>
      <rPr>
        <sz val="9"/>
        <rFont val="Arial"/>
        <family val="2"/>
      </rPr>
      <t>)</t>
    </r>
  </si>
  <si>
    <r>
      <t>Dépenses (reports</t>
    </r>
    <r>
      <rPr>
        <sz val="9"/>
        <rFont val="AbacusTwoSSK"/>
        <family val="0"/>
      </rPr>
      <t xml:space="preserve"> 4 5</t>
    </r>
    <r>
      <rPr>
        <sz val="9"/>
        <rFont val="Arial"/>
        <family val="2"/>
      </rPr>
      <t xml:space="preserve"> et </t>
    </r>
    <r>
      <rPr>
        <sz val="9"/>
        <rFont val="AbacusTwoSSK"/>
        <family val="0"/>
      </rPr>
      <t>6</t>
    </r>
    <r>
      <rPr>
        <sz val="9"/>
        <rFont val="Arial"/>
        <family val="2"/>
      </rPr>
      <t>)</t>
    </r>
  </si>
  <si>
    <t>(*) Pour les comptes de Banque, les soldes de trésorerie doivent être égaux aux montants ressortants aux lignes 4 des états de rapprochements du volet A du dossier</t>
  </si>
  <si>
    <t>- Redevances cliniques …</t>
  </si>
  <si>
    <t>- Redevances Collaboration</t>
  </si>
  <si>
    <t>&lt;= CSG/CRDS non déductibles</t>
  </si>
  <si>
    <t>CSG déductibles =&gt;</t>
  </si>
  <si>
    <t>&lt;= Forfait Kilométrique</t>
  </si>
  <si>
    <t>&lt;= Blanchissage</t>
  </si>
  <si>
    <t xml:space="preserve">NOM &amp; Prénom : </t>
  </si>
  <si>
    <t>TVA 
Collectée</t>
  </si>
  <si>
    <t>TVA
déductible
sur biens
&amp; services</t>
  </si>
  <si>
    <t xml:space="preserve">  </t>
  </si>
  <si>
    <t xml:space="preserve">C.E.T.
</t>
  </si>
  <si>
    <t>(JY)</t>
  </si>
  <si>
    <t xml:space="preserve">&lt;= CSG/CRDS Totale </t>
  </si>
  <si>
    <t xml:space="preserve">ATTENTION! Saisir horizontalement </t>
  </si>
  <si>
    <t>&lt;= Cotisations non déductibles et/ou dépassant les plafonds</t>
  </si>
  <si>
    <t>Retraitement Charges Sociales Facultatives (Loi Madelin) (2)</t>
  </si>
  <si>
    <t>(2) Voir précisions dans le fascicule d'aide</t>
  </si>
  <si>
    <r>
      <t xml:space="preserve">            </t>
    </r>
    <r>
      <rPr>
        <sz val="26"/>
        <rFont val="Baskerville Old Face"/>
        <family val="1"/>
      </rPr>
      <t>Tableau de passage</t>
    </r>
  </si>
  <si>
    <t>AA</t>
  </si>
  <si>
    <t xml:space="preserve">AB </t>
  </si>
  <si>
    <t>1-Prélèvements personnels</t>
  </si>
  <si>
    <t>AC</t>
  </si>
  <si>
    <t>2- Versements effectués dans l'année à la S.C.M</t>
  </si>
  <si>
    <t>AD</t>
  </si>
  <si>
    <t>3- Montant du capital des emprunts en cours, rembousé dans l'année</t>
  </si>
  <si>
    <t>AE</t>
  </si>
  <si>
    <t>4- Montant des immobilisations acquises dans l'année</t>
  </si>
  <si>
    <t>AG</t>
  </si>
  <si>
    <t>5- TVA payée dans l'année par le compte professionnel</t>
  </si>
  <si>
    <r>
      <t>(</t>
    </r>
    <r>
      <rPr>
        <i/>
        <sz val="10"/>
        <rFont val="Arial"/>
        <family val="2"/>
      </rPr>
      <t xml:space="preserve"> si compta tenue hors TVA</t>
    </r>
    <r>
      <rPr>
        <sz val="10"/>
        <rFont val="Arial"/>
        <family val="0"/>
      </rPr>
      <t>)</t>
    </r>
  </si>
  <si>
    <t>AX</t>
  </si>
  <si>
    <t>6- TVA déductible sur immobilisations</t>
  </si>
  <si>
    <t>AY</t>
  </si>
  <si>
    <t>7- TVA déductible sur frais payés l'année par le compte professionnel</t>
  </si>
  <si>
    <r>
      <t xml:space="preserve">( </t>
    </r>
    <r>
      <rPr>
        <i/>
        <sz val="10"/>
        <rFont val="Arial"/>
        <family val="2"/>
      </rPr>
      <t>si compta tenue hors TVA</t>
    </r>
    <r>
      <rPr>
        <sz val="10"/>
        <rFont val="Arial"/>
        <family val="0"/>
      </rPr>
      <t>)</t>
    </r>
  </si>
  <si>
    <t>AZ</t>
  </si>
  <si>
    <t>8- Charges payées d'avance par le compte professionnel</t>
  </si>
  <si>
    <r>
      <t xml:space="preserve">( </t>
    </r>
    <r>
      <rPr>
        <i/>
        <sz val="10"/>
        <rFont val="Arial"/>
        <family val="2"/>
      </rPr>
      <t>si comptabilité créances /dettes</t>
    </r>
    <r>
      <rPr>
        <sz val="10"/>
        <rFont val="Arial"/>
        <family val="0"/>
      </rPr>
      <t>)</t>
    </r>
  </si>
  <si>
    <t>Montant des honoraires déclarés en N remis en banque en N+1</t>
  </si>
  <si>
    <t>Cautions ou depôts de garantie payés dans l'année</t>
  </si>
  <si>
    <t>Autres depenses</t>
  </si>
  <si>
    <t>TOTAL A</t>
  </si>
  <si>
    <t>AJ</t>
  </si>
  <si>
    <t>AK</t>
  </si>
  <si>
    <t>9- Apport ou versement de fonds sur le compte professsionnel</t>
  </si>
  <si>
    <t>AL</t>
  </si>
  <si>
    <t>10 -Quote-part des frais S.C.M</t>
  </si>
  <si>
    <t>AM</t>
  </si>
  <si>
    <t>11- Emprunts contactés dans l'année reçus sur le compte pro</t>
  </si>
  <si>
    <t>AN</t>
  </si>
  <si>
    <t>12- Montant des cessions d'immobilisations encaissées</t>
  </si>
  <si>
    <t>AW</t>
  </si>
  <si>
    <t>13- TVA collectée sur recettes encaissées (si compta hors TVA)</t>
  </si>
  <si>
    <t>AP</t>
  </si>
  <si>
    <t>14- Dépenses professionnelles payés par compte privé</t>
  </si>
  <si>
    <t>Forfait kilométrique</t>
  </si>
  <si>
    <t>Autres frais forfaitaire (ex blanchissage)</t>
  </si>
  <si>
    <t>BZ</t>
  </si>
  <si>
    <t>Montant des honoraires déclarées en N-1, remis en banque en N</t>
  </si>
  <si>
    <t>Autres Recettes</t>
  </si>
  <si>
    <t>TOTAL B</t>
  </si>
  <si>
    <r>
      <t xml:space="preserve">                                                          </t>
    </r>
  </si>
  <si>
    <t>RESULTAT Théorique ( total A - total B)</t>
  </si>
  <si>
    <t xml:space="preserve">                                                                                             </t>
  </si>
  <si>
    <t>Depenses professionnelle ligne BR de la déclaration 2035</t>
  </si>
  <si>
    <r>
      <t xml:space="preserve">                                                        </t>
    </r>
  </si>
  <si>
    <t>ENCAISSEMENTS Théoriques  TOTAL C</t>
  </si>
  <si>
    <t xml:space="preserve">                                </t>
  </si>
  <si>
    <t>Recettes Nettes déclarées ligne AG de la déclaration 2035</t>
  </si>
  <si>
    <r>
      <t xml:space="preserve">                 </t>
    </r>
    <r>
      <rPr>
        <b/>
        <sz val="8"/>
        <color indexed="12"/>
        <rFont val="Arial"/>
        <family val="2"/>
      </rPr>
      <t xml:space="preserve"> </t>
    </r>
  </si>
  <si>
    <t>Difference Recettes déclarés /Encaissements théoriques(doit être nul )</t>
  </si>
  <si>
    <t>Soldes de trésorerie au 31/12/2020 (*)</t>
  </si>
  <si>
    <t xml:space="preserve"> </t>
  </si>
  <si>
    <t>ANNÉE 2021</t>
  </si>
  <si>
    <t xml:space="preserve">                                                               Solde de trésorerie au 31/12/2021</t>
  </si>
  <si>
    <t xml:space="preserve">                                                                 Solde de trésorerie au 31/12/2020</t>
  </si>
  <si>
    <t>Soldes de trésorerie au 31/12/2021 (*)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</si>
</sst>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&quot;F&quot;"/>
    <numFmt numFmtId="175" formatCode="#,##0_ ;[Red]\-#,##0\ "/>
    <numFmt numFmtId="176" formatCode="#,##0\ &quot;F&quot;"/>
    <numFmt numFmtId="177" formatCode="\-#,##0"/>
    <numFmt numFmtId="178" formatCode="0;[Red]0"/>
    <numFmt numFmtId="179" formatCode="[$-40C]dddd\ d\ mmmm\ yyyy"/>
    <numFmt numFmtId="180" formatCode="_-* #,##0.00\ _€_-;\-* #,##0.00\ _€_-;_-* &quot;&quot;??\ _€_-;_-@_-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20"/>
      <name val="Arial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4"/>
      <name val="Arial"/>
      <family val="2"/>
    </font>
    <font>
      <vertAlign val="superscript"/>
      <sz val="8"/>
      <name val="Arial Narrow"/>
      <family val="2"/>
    </font>
    <font>
      <sz val="6"/>
      <name val="Arial Narrow"/>
      <family val="2"/>
    </font>
    <font>
      <b/>
      <sz val="6"/>
      <name val="Arial"/>
      <family val="2"/>
    </font>
    <font>
      <b/>
      <sz val="10"/>
      <name val="Arial Narrow"/>
      <family val="2"/>
    </font>
    <font>
      <sz val="4.5"/>
      <name val="Arial Narrow"/>
      <family val="2"/>
    </font>
    <font>
      <sz val="10"/>
      <name val="Arial Narrow"/>
      <family val="2"/>
    </font>
    <font>
      <b/>
      <i/>
      <sz val="8"/>
      <name val="Arial"/>
      <family val="2"/>
    </font>
    <font>
      <sz val="5"/>
      <name val="Arial"/>
      <family val="2"/>
    </font>
    <font>
      <sz val="9"/>
      <name val="AbacusTwoSSK"/>
      <family val="0"/>
    </font>
    <font>
      <sz val="8"/>
      <name val="AbacusTwoSSK"/>
      <family val="0"/>
    </font>
    <font>
      <sz val="1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22"/>
      <name val="Baskerville Old Face"/>
      <family val="1"/>
    </font>
    <font>
      <sz val="26"/>
      <name val="Baskerville Old Face"/>
      <family val="1"/>
    </font>
    <font>
      <sz val="10"/>
      <name val="Baskerville Old Face"/>
      <family val="1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13"/>
      <name val="Arial Narrow"/>
      <family val="2"/>
    </font>
    <font>
      <b/>
      <sz val="18"/>
      <color indexed="1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rgb="FFFFC000"/>
      <name val="Arial Narrow"/>
      <family val="2"/>
    </font>
    <font>
      <b/>
      <sz val="18"/>
      <color rgb="FFFFC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double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double"/>
      <top style="medium"/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58">
    <xf numFmtId="0" fontId="0" fillId="0" borderId="0" xfId="0" applyAlignment="1">
      <alignment/>
    </xf>
    <xf numFmtId="0" fontId="0" fillId="0" borderId="0" xfId="0" applyFill="1" applyAlignment="1" applyProtection="1">
      <alignment vertical="top"/>
      <protection/>
    </xf>
    <xf numFmtId="0" fontId="22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horizontal="right" vertical="top"/>
      <protection/>
    </xf>
    <xf numFmtId="0" fontId="1" fillId="0" borderId="0" xfId="0" applyFont="1" applyFill="1" applyAlignment="1" applyProtection="1">
      <alignment horizontal="right" vertical="top"/>
      <protection/>
    </xf>
    <xf numFmtId="0" fontId="14" fillId="0" borderId="0" xfId="0" applyFont="1" applyFill="1" applyAlignment="1" applyProtection="1">
      <alignment horizontal="right" vertical="top"/>
      <protection/>
    </xf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right" vertical="top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right" vertical="top"/>
      <protection/>
    </xf>
    <xf numFmtId="0" fontId="16" fillId="0" borderId="12" xfId="0" applyFont="1" applyFill="1" applyBorder="1" applyAlignment="1" applyProtection="1">
      <alignment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right" vertical="top" wrapText="1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32" fillId="0" borderId="22" xfId="0" applyNumberFormat="1" applyFont="1" applyFill="1" applyBorder="1" applyAlignment="1" applyProtection="1">
      <alignment horizontal="center" vertical="center"/>
      <protection/>
    </xf>
    <xf numFmtId="4" fontId="7" fillId="0" borderId="22" xfId="0" applyNumberFormat="1" applyFont="1" applyFill="1" applyBorder="1" applyAlignment="1" applyProtection="1">
      <alignment vertical="center"/>
      <protection/>
    </xf>
    <xf numFmtId="4" fontId="7" fillId="0" borderId="23" xfId="0" applyNumberFormat="1" applyFont="1" applyFill="1" applyBorder="1" applyAlignment="1" applyProtection="1">
      <alignment vertical="center"/>
      <protection/>
    </xf>
    <xf numFmtId="0" fontId="32" fillId="0" borderId="24" xfId="0" applyNumberFormat="1" applyFont="1" applyFill="1" applyBorder="1" applyAlignment="1" applyProtection="1">
      <alignment horizontal="center" vertical="center"/>
      <protection/>
    </xf>
    <xf numFmtId="0" fontId="32" fillId="0" borderId="25" xfId="0" applyNumberFormat="1" applyFont="1" applyFill="1" applyBorder="1" applyAlignment="1" applyProtection="1">
      <alignment horizontal="center" vertical="center"/>
      <protection/>
    </xf>
    <xf numFmtId="4" fontId="7" fillId="0" borderId="24" xfId="0" applyNumberFormat="1" applyFont="1" applyFill="1" applyBorder="1" applyAlignment="1" applyProtection="1">
      <alignment vertical="center"/>
      <protection/>
    </xf>
    <xf numFmtId="4" fontId="7" fillId="0" borderId="26" xfId="0" applyNumberFormat="1" applyFont="1" applyFill="1" applyBorder="1" applyAlignment="1" applyProtection="1">
      <alignment vertical="center"/>
      <protection/>
    </xf>
    <xf numFmtId="4" fontId="7" fillId="0" borderId="25" xfId="0" applyNumberFormat="1" applyFont="1" applyFill="1" applyBorder="1" applyAlignment="1" applyProtection="1">
      <alignment vertical="center"/>
      <protection/>
    </xf>
    <xf numFmtId="4" fontId="7" fillId="0" borderId="27" xfId="0" applyNumberFormat="1" applyFont="1" applyFill="1" applyBorder="1" applyAlignment="1" applyProtection="1">
      <alignment vertical="center"/>
      <protection/>
    </xf>
    <xf numFmtId="4" fontId="7" fillId="0" borderId="28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top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4" fontId="27" fillId="0" borderId="30" xfId="0" applyNumberFormat="1" applyFont="1" applyFill="1" applyBorder="1" applyAlignment="1" applyProtection="1">
      <alignment horizontal="center" vertical="top"/>
      <protection/>
    </xf>
    <xf numFmtId="4" fontId="24" fillId="0" borderId="10" xfId="0" applyNumberFormat="1" applyFont="1" applyFill="1" applyBorder="1" applyAlignment="1" applyProtection="1">
      <alignment horizontal="right" vertical="center" textRotation="90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center"/>
      <protection/>
    </xf>
    <xf numFmtId="0" fontId="33" fillId="0" borderId="0" xfId="0" applyFont="1" applyAlignment="1" applyProtection="1" quotePrefix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31" xfId="0" applyFont="1" applyFill="1" applyBorder="1" applyAlignment="1" applyProtection="1">
      <alignment horizont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 vertical="top"/>
      <protection/>
    </xf>
    <xf numFmtId="0" fontId="25" fillId="0" borderId="0" xfId="0" applyFont="1" applyFill="1" applyBorder="1" applyAlignment="1" applyProtection="1">
      <alignment horizontal="right" vertical="top"/>
      <protection/>
    </xf>
    <xf numFmtId="0" fontId="0" fillId="0" borderId="22" xfId="0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32" xfId="0" applyFont="1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" fontId="1" fillId="0" borderId="33" xfId="0" applyNumberFormat="1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 horizontal="centerContinuous"/>
      <protection/>
    </xf>
    <xf numFmtId="0" fontId="2" fillId="0" borderId="33" xfId="0" applyFont="1" applyFill="1" applyBorder="1" applyAlignment="1" applyProtection="1">
      <alignment horizontal="centerContinuous"/>
      <protection/>
    </xf>
    <xf numFmtId="0" fontId="2" fillId="0" borderId="35" xfId="0" applyFont="1" applyFill="1" applyBorder="1" applyAlignment="1" applyProtection="1">
      <alignment horizontal="centerContinuous"/>
      <protection/>
    </xf>
    <xf numFmtId="4" fontId="20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 horizontal="right" vertical="top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/>
      <protection/>
    </xf>
    <xf numFmtId="0" fontId="1" fillId="0" borderId="38" xfId="0" applyFon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1" fillId="0" borderId="38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centerContinuous"/>
      <protection/>
    </xf>
    <xf numFmtId="0" fontId="2" fillId="0" borderId="38" xfId="0" applyFont="1" applyFill="1" applyBorder="1" applyAlignment="1" applyProtection="1">
      <alignment horizontal="centerContinuous"/>
      <protection/>
    </xf>
    <xf numFmtId="0" fontId="2" fillId="0" borderId="4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right" vertical="top"/>
      <protection/>
    </xf>
    <xf numFmtId="0" fontId="15" fillId="0" borderId="0" xfId="0" applyFont="1" applyFill="1" applyBorder="1" applyAlignment="1" applyProtection="1" quotePrefix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174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" fontId="27" fillId="0" borderId="14" xfId="0" applyNumberFormat="1" applyFont="1" applyFill="1" applyBorder="1" applyAlignment="1" applyProtection="1">
      <alignment horizontal="center" vertical="top"/>
      <protection/>
    </xf>
    <xf numFmtId="4" fontId="5" fillId="0" borderId="36" xfId="0" applyNumberFormat="1" applyFont="1" applyFill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41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vertical="center"/>
      <protection/>
    </xf>
    <xf numFmtId="4" fontId="34" fillId="33" borderId="42" xfId="0" applyNumberFormat="1" applyFont="1" applyFill="1" applyBorder="1" applyAlignment="1" applyProtection="1">
      <alignment vertical="center"/>
      <protection/>
    </xf>
    <xf numFmtId="4" fontId="34" fillId="33" borderId="23" xfId="0" applyNumberFormat="1" applyFont="1" applyFill="1" applyBorder="1" applyAlignment="1" applyProtection="1">
      <alignment vertical="center"/>
      <protection/>
    </xf>
    <xf numFmtId="4" fontId="34" fillId="33" borderId="43" xfId="0" applyNumberFormat="1" applyFont="1" applyFill="1" applyBorder="1" applyAlignment="1" applyProtection="1">
      <alignment vertical="center"/>
      <protection/>
    </xf>
    <xf numFmtId="4" fontId="34" fillId="33" borderId="44" xfId="0" applyNumberFormat="1" applyFont="1" applyFill="1" applyBorder="1" applyAlignment="1" applyProtection="1">
      <alignment vertical="center"/>
      <protection/>
    </xf>
    <xf numFmtId="4" fontId="34" fillId="33" borderId="45" xfId="0" applyNumberFormat="1" applyFont="1" applyFill="1" applyBorder="1" applyAlignment="1" applyProtection="1">
      <alignment vertical="center"/>
      <protection/>
    </xf>
    <xf numFmtId="4" fontId="34" fillId="33" borderId="46" xfId="0" applyNumberFormat="1" applyFont="1" applyFill="1" applyBorder="1" applyAlignment="1" applyProtection="1">
      <alignment vertical="center"/>
      <protection/>
    </xf>
    <xf numFmtId="4" fontId="12" fillId="0" borderId="47" xfId="0" applyNumberFormat="1" applyFont="1" applyFill="1" applyBorder="1" applyAlignment="1" applyProtection="1">
      <alignment vertical="center"/>
      <protection locked="0"/>
    </xf>
    <xf numFmtId="4" fontId="12" fillId="0" borderId="31" xfId="0" applyNumberFormat="1" applyFont="1" applyFill="1" applyBorder="1" applyAlignment="1" applyProtection="1">
      <alignment vertical="center"/>
      <protection locked="0"/>
    </xf>
    <xf numFmtId="4" fontId="12" fillId="0" borderId="48" xfId="0" applyNumberFormat="1" applyFont="1" applyFill="1" applyBorder="1" applyAlignment="1" applyProtection="1">
      <alignment vertical="center"/>
      <protection locked="0"/>
    </xf>
    <xf numFmtId="4" fontId="12" fillId="0" borderId="49" xfId="0" applyNumberFormat="1" applyFont="1" applyFill="1" applyBorder="1" applyAlignment="1" applyProtection="1">
      <alignment vertical="center"/>
      <protection locked="0"/>
    </xf>
    <xf numFmtId="4" fontId="12" fillId="0" borderId="36" xfId="0" applyNumberFormat="1" applyFont="1" applyFill="1" applyBorder="1" applyAlignment="1" applyProtection="1">
      <alignment vertical="center"/>
      <protection locked="0"/>
    </xf>
    <xf numFmtId="4" fontId="12" fillId="0" borderId="50" xfId="0" applyNumberFormat="1" applyFont="1" applyFill="1" applyBorder="1" applyAlignment="1" applyProtection="1">
      <alignment vertical="center"/>
      <protection locked="0"/>
    </xf>
    <xf numFmtId="4" fontId="12" fillId="0" borderId="51" xfId="0" applyNumberFormat="1" applyFont="1" applyFill="1" applyBorder="1" applyAlignment="1" applyProtection="1">
      <alignment vertical="center"/>
      <protection locked="0"/>
    </xf>
    <xf numFmtId="4" fontId="12" fillId="0" borderId="52" xfId="0" applyNumberFormat="1" applyFont="1" applyFill="1" applyBorder="1" applyAlignment="1" applyProtection="1">
      <alignment vertical="center"/>
      <protection locked="0"/>
    </xf>
    <xf numFmtId="4" fontId="12" fillId="0" borderId="53" xfId="0" applyNumberFormat="1" applyFont="1" applyFill="1" applyBorder="1" applyAlignment="1" applyProtection="1">
      <alignment vertical="center"/>
      <protection locked="0"/>
    </xf>
    <xf numFmtId="4" fontId="12" fillId="0" borderId="47" xfId="0" applyNumberFormat="1" applyFont="1" applyFill="1" applyBorder="1" applyAlignment="1" applyProtection="1">
      <alignment vertical="center"/>
      <protection locked="0"/>
    </xf>
    <xf numFmtId="4" fontId="12" fillId="0" borderId="31" xfId="0" applyNumberFormat="1" applyFont="1" applyFill="1" applyBorder="1" applyAlignment="1" applyProtection="1">
      <alignment vertical="center"/>
      <protection locked="0"/>
    </xf>
    <xf numFmtId="4" fontId="12" fillId="0" borderId="13" xfId="0" applyNumberFormat="1" applyFont="1" applyFill="1" applyBorder="1" applyAlignment="1" applyProtection="1">
      <alignment vertical="center"/>
      <protection locked="0"/>
    </xf>
    <xf numFmtId="4" fontId="12" fillId="0" borderId="48" xfId="0" applyNumberFormat="1" applyFont="1" applyFill="1" applyBorder="1" applyAlignment="1" applyProtection="1">
      <alignment vertical="center"/>
      <protection locked="0"/>
    </xf>
    <xf numFmtId="4" fontId="12" fillId="0" borderId="12" xfId="0" applyNumberFormat="1" applyFont="1" applyFill="1" applyBorder="1" applyAlignment="1" applyProtection="1">
      <alignment vertical="center"/>
      <protection locked="0"/>
    </xf>
    <xf numFmtId="4" fontId="12" fillId="0" borderId="54" xfId="0" applyNumberFormat="1" applyFont="1" applyFill="1" applyBorder="1" applyAlignment="1" applyProtection="1">
      <alignment vertical="center"/>
      <protection locked="0"/>
    </xf>
    <xf numFmtId="4" fontId="12" fillId="0" borderId="36" xfId="0" applyNumberFormat="1" applyFont="1" applyFill="1" applyBorder="1" applyAlignment="1" applyProtection="1">
      <alignment vertical="center"/>
      <protection locked="0"/>
    </xf>
    <xf numFmtId="4" fontId="12" fillId="0" borderId="55" xfId="0" applyNumberFormat="1" applyFont="1" applyFill="1" applyBorder="1" applyAlignment="1" applyProtection="1">
      <alignment vertical="center"/>
      <protection locked="0"/>
    </xf>
    <xf numFmtId="4" fontId="12" fillId="0" borderId="50" xfId="0" applyNumberFormat="1" applyFont="1" applyFill="1" applyBorder="1" applyAlignment="1" applyProtection="1">
      <alignment vertical="center"/>
      <protection locked="0"/>
    </xf>
    <xf numFmtId="4" fontId="12" fillId="0" borderId="56" xfId="0" applyNumberFormat="1" applyFont="1" applyFill="1" applyBorder="1" applyAlignment="1" applyProtection="1">
      <alignment vertical="center"/>
      <protection locked="0"/>
    </xf>
    <xf numFmtId="4" fontId="12" fillId="0" borderId="57" xfId="0" applyNumberFormat="1" applyFont="1" applyFill="1" applyBorder="1" applyAlignment="1" applyProtection="1">
      <alignment vertical="center"/>
      <protection locked="0"/>
    </xf>
    <xf numFmtId="4" fontId="12" fillId="0" borderId="36" xfId="0" applyNumberFormat="1" applyFont="1" applyFill="1" applyBorder="1" applyAlignment="1" applyProtection="1">
      <alignment horizontal="left" vertical="center"/>
      <protection locked="0"/>
    </xf>
    <xf numFmtId="4" fontId="12" fillId="0" borderId="52" xfId="0" applyNumberFormat="1" applyFont="1" applyFill="1" applyBorder="1" applyAlignment="1" applyProtection="1">
      <alignment vertical="center"/>
      <protection locked="0"/>
    </xf>
    <xf numFmtId="4" fontId="12" fillId="0" borderId="58" xfId="0" applyNumberFormat="1" applyFont="1" applyFill="1" applyBorder="1" applyAlignment="1" applyProtection="1">
      <alignment vertical="center"/>
      <protection locked="0"/>
    </xf>
    <xf numFmtId="4" fontId="34" fillId="33" borderId="23" xfId="0" applyNumberFormat="1" applyFont="1" applyFill="1" applyBorder="1" applyAlignment="1" applyProtection="1">
      <alignment vertical="center"/>
      <protection/>
    </xf>
    <xf numFmtId="4" fontId="34" fillId="33" borderId="46" xfId="0" applyNumberFormat="1" applyFont="1" applyFill="1" applyBorder="1" applyAlignment="1" applyProtection="1">
      <alignment vertical="center"/>
      <protection/>
    </xf>
    <xf numFmtId="4" fontId="34" fillId="33" borderId="59" xfId="0" applyNumberFormat="1" applyFont="1" applyFill="1" applyBorder="1" applyAlignment="1" applyProtection="1">
      <alignment vertical="center"/>
      <protection/>
    </xf>
    <xf numFmtId="4" fontId="34" fillId="33" borderId="60" xfId="0" applyNumberFormat="1" applyFont="1" applyFill="1" applyBorder="1" applyAlignment="1" applyProtection="1">
      <alignment vertical="center"/>
      <protection/>
    </xf>
    <xf numFmtId="4" fontId="34" fillId="33" borderId="61" xfId="0" applyNumberFormat="1" applyFont="1" applyFill="1" applyBorder="1" applyAlignment="1" applyProtection="1">
      <alignment vertical="center"/>
      <protection/>
    </xf>
    <xf numFmtId="4" fontId="12" fillId="0" borderId="49" xfId="0" applyNumberFormat="1" applyFont="1" applyFill="1" applyBorder="1" applyAlignment="1" applyProtection="1">
      <alignment vertical="center"/>
      <protection/>
    </xf>
    <xf numFmtId="4" fontId="12" fillId="0" borderId="36" xfId="0" applyNumberFormat="1" applyFont="1" applyFill="1" applyBorder="1" applyAlignment="1" applyProtection="1">
      <alignment vertical="center"/>
      <protection/>
    </xf>
    <xf numFmtId="4" fontId="12" fillId="0" borderId="57" xfId="0" applyNumberFormat="1" applyFont="1" applyFill="1" applyBorder="1" applyAlignment="1" applyProtection="1">
      <alignment vertical="center"/>
      <protection/>
    </xf>
    <xf numFmtId="4" fontId="12" fillId="0" borderId="62" xfId="0" applyNumberFormat="1" applyFont="1" applyFill="1" applyBorder="1" applyAlignment="1" applyProtection="1">
      <alignment vertical="center"/>
      <protection/>
    </xf>
    <xf numFmtId="4" fontId="12" fillId="0" borderId="63" xfId="0" applyNumberFormat="1" applyFont="1" applyFill="1" applyBorder="1" applyAlignment="1" applyProtection="1">
      <alignment vertical="center"/>
      <protection/>
    </xf>
    <xf numFmtId="4" fontId="12" fillId="0" borderId="64" xfId="0" applyNumberFormat="1" applyFont="1" applyFill="1" applyBorder="1" applyAlignment="1" applyProtection="1">
      <alignment vertical="center"/>
      <protection/>
    </xf>
    <xf numFmtId="4" fontId="34" fillId="33" borderId="65" xfId="0" applyNumberFormat="1" applyFont="1" applyFill="1" applyBorder="1" applyAlignment="1" applyProtection="1">
      <alignment vertical="center"/>
      <protection/>
    </xf>
    <xf numFmtId="4" fontId="34" fillId="33" borderId="15" xfId="0" applyNumberFormat="1" applyFont="1" applyFill="1" applyBorder="1" applyAlignment="1" applyProtection="1">
      <alignment vertical="center"/>
      <protection/>
    </xf>
    <xf numFmtId="4" fontId="34" fillId="33" borderId="66" xfId="0" applyNumberFormat="1" applyFont="1" applyFill="1" applyBorder="1" applyAlignment="1" applyProtection="1">
      <alignment vertical="center"/>
      <protection/>
    </xf>
    <xf numFmtId="4" fontId="12" fillId="0" borderId="67" xfId="0" applyNumberFormat="1" applyFont="1" applyFill="1" applyBorder="1" applyAlignment="1" applyProtection="1">
      <alignment horizontal="right" vertical="center"/>
      <protection locked="0"/>
    </xf>
    <xf numFmtId="4" fontId="12" fillId="0" borderId="29" xfId="0" applyNumberFormat="1" applyFont="1" applyFill="1" applyBorder="1" applyAlignment="1" applyProtection="1">
      <alignment vertical="center"/>
      <protection locked="0"/>
    </xf>
    <xf numFmtId="4" fontId="12" fillId="0" borderId="67" xfId="0" applyNumberFormat="1" applyFont="1" applyFill="1" applyBorder="1" applyAlignment="1" applyProtection="1">
      <alignment vertical="center"/>
      <protection locked="0"/>
    </xf>
    <xf numFmtId="4" fontId="12" fillId="0" borderId="68" xfId="0" applyNumberFormat="1" applyFont="1" applyFill="1" applyBorder="1" applyAlignment="1" applyProtection="1">
      <alignment vertical="center"/>
      <protection locked="0"/>
    </xf>
    <xf numFmtId="4" fontId="34" fillId="0" borderId="67" xfId="0" applyNumberFormat="1" applyFont="1" applyFill="1" applyBorder="1" applyAlignment="1" applyProtection="1">
      <alignment horizontal="right" vertical="center"/>
      <protection/>
    </xf>
    <xf numFmtId="4" fontId="34" fillId="33" borderId="69" xfId="0" applyNumberFormat="1" applyFont="1" applyFill="1" applyBorder="1" applyAlignment="1" applyProtection="1">
      <alignment vertical="center"/>
      <protection/>
    </xf>
    <xf numFmtId="4" fontId="34" fillId="0" borderId="10" xfId="0" applyNumberFormat="1" applyFont="1" applyFill="1" applyBorder="1" applyAlignment="1" applyProtection="1">
      <alignment vertical="center"/>
      <protection/>
    </xf>
    <xf numFmtId="4" fontId="34" fillId="33" borderId="59" xfId="0" applyNumberFormat="1" applyFont="1" applyFill="1" applyBorder="1" applyAlignment="1" applyProtection="1">
      <alignment vertical="center"/>
      <protection/>
    </xf>
    <xf numFmtId="4" fontId="34" fillId="33" borderId="15" xfId="0" applyNumberFormat="1" applyFont="1" applyFill="1" applyBorder="1" applyAlignment="1" applyProtection="1">
      <alignment vertical="center"/>
      <protection/>
    </xf>
    <xf numFmtId="4" fontId="34" fillId="0" borderId="41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12" fillId="33" borderId="47" xfId="0" applyNumberFormat="1" applyFont="1" applyFill="1" applyBorder="1" applyAlignment="1" applyProtection="1">
      <alignment vertical="center"/>
      <protection locked="0"/>
    </xf>
    <xf numFmtId="4" fontId="12" fillId="33" borderId="31" xfId="0" applyNumberFormat="1" applyFont="1" applyFill="1" applyBorder="1" applyAlignment="1" applyProtection="1">
      <alignment vertical="center"/>
      <protection locked="0"/>
    </xf>
    <xf numFmtId="4" fontId="12" fillId="33" borderId="54" xfId="0" applyNumberFormat="1" applyFont="1" applyFill="1" applyBorder="1" applyAlignment="1" applyProtection="1">
      <alignment vertical="center"/>
      <protection locked="0"/>
    </xf>
    <xf numFmtId="4" fontId="12" fillId="33" borderId="49" xfId="0" applyNumberFormat="1" applyFont="1" applyFill="1" applyBorder="1" applyAlignment="1" applyProtection="1">
      <alignment vertical="center"/>
      <protection locked="0"/>
    </xf>
    <xf numFmtId="4" fontId="12" fillId="33" borderId="36" xfId="0" applyNumberFormat="1" applyFont="1" applyFill="1" applyBorder="1" applyAlignment="1" applyProtection="1">
      <alignment vertical="center"/>
      <protection locked="0"/>
    </xf>
    <xf numFmtId="4" fontId="12" fillId="33" borderId="57" xfId="0" applyNumberFormat="1" applyFont="1" applyFill="1" applyBorder="1" applyAlignment="1" applyProtection="1">
      <alignment vertical="center"/>
      <protection locked="0"/>
    </xf>
    <xf numFmtId="4" fontId="12" fillId="33" borderId="51" xfId="0" applyNumberFormat="1" applyFont="1" applyFill="1" applyBorder="1" applyAlignment="1" applyProtection="1">
      <alignment vertical="center"/>
      <protection locked="0"/>
    </xf>
    <xf numFmtId="4" fontId="12" fillId="33" borderId="52" xfId="0" applyNumberFormat="1" applyFont="1" applyFill="1" applyBorder="1" applyAlignment="1" applyProtection="1">
      <alignment vertical="center"/>
      <protection locked="0"/>
    </xf>
    <xf numFmtId="4" fontId="12" fillId="33" borderId="58" xfId="0" applyNumberFormat="1" applyFont="1" applyFill="1" applyBorder="1" applyAlignment="1" applyProtection="1">
      <alignment vertical="center"/>
      <protection locked="0"/>
    </xf>
    <xf numFmtId="4" fontId="12" fillId="33" borderId="12" xfId="0" applyNumberFormat="1" applyFont="1" applyFill="1" applyBorder="1" applyAlignment="1" applyProtection="1">
      <alignment vertical="center"/>
      <protection locked="0"/>
    </xf>
    <xf numFmtId="4" fontId="12" fillId="33" borderId="56" xfId="0" applyNumberFormat="1" applyFont="1" applyFill="1" applyBorder="1" applyAlignment="1" applyProtection="1">
      <alignment vertical="center"/>
      <protection locked="0"/>
    </xf>
    <xf numFmtId="4" fontId="12" fillId="33" borderId="70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66" xfId="0" applyFont="1" applyFill="1" applyBorder="1" applyAlignment="1" applyProtection="1">
      <alignment horizontal="center" vertical="center" wrapText="1"/>
      <protection/>
    </xf>
    <xf numFmtId="0" fontId="15" fillId="0" borderId="65" xfId="0" applyFont="1" applyFill="1" applyBorder="1" applyAlignment="1" applyProtection="1">
      <alignment horizontal="center" vertical="center" wrapText="1"/>
      <protection/>
    </xf>
    <xf numFmtId="4" fontId="12" fillId="0" borderId="12" xfId="0" applyNumberFormat="1" applyFont="1" applyFill="1" applyBorder="1" applyAlignment="1" applyProtection="1">
      <alignment vertical="center"/>
      <protection locked="0"/>
    </xf>
    <xf numFmtId="4" fontId="12" fillId="0" borderId="56" xfId="0" applyNumberFormat="1" applyFont="1" applyFill="1" applyBorder="1" applyAlignment="1" applyProtection="1">
      <alignment vertical="center"/>
      <protection locked="0"/>
    </xf>
    <xf numFmtId="4" fontId="12" fillId="0" borderId="70" xfId="0" applyNumberFormat="1" applyFont="1" applyFill="1" applyBorder="1" applyAlignment="1" applyProtection="1">
      <alignment vertical="center"/>
      <protection locked="0"/>
    </xf>
    <xf numFmtId="0" fontId="1" fillId="33" borderId="38" xfId="0" applyFont="1" applyFill="1" applyBorder="1" applyAlignment="1" applyProtection="1">
      <alignment/>
      <protection/>
    </xf>
    <xf numFmtId="0" fontId="4" fillId="0" borderId="71" xfId="0" applyFont="1" applyFill="1" applyBorder="1" applyAlignment="1" applyProtection="1">
      <alignment/>
      <protection/>
    </xf>
    <xf numFmtId="0" fontId="4" fillId="0" borderId="69" xfId="0" applyFont="1" applyFill="1" applyBorder="1" applyAlignment="1" applyProtection="1">
      <alignment/>
      <protection/>
    </xf>
    <xf numFmtId="0" fontId="4" fillId="0" borderId="61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5" fillId="0" borderId="72" xfId="0" applyFont="1" applyFill="1" applyBorder="1" applyAlignment="1" applyProtection="1">
      <alignment horizontal="center" vertical="center" wrapText="1"/>
      <protection/>
    </xf>
    <xf numFmtId="4" fontId="34" fillId="33" borderId="73" xfId="0" applyNumberFormat="1" applyFont="1" applyFill="1" applyBorder="1" applyAlignment="1" applyProtection="1">
      <alignment vertical="center"/>
      <protection/>
    </xf>
    <xf numFmtId="4" fontId="12" fillId="0" borderId="68" xfId="0" applyNumberFormat="1" applyFont="1" applyFill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/>
      <protection/>
    </xf>
    <xf numFmtId="0" fontId="4" fillId="0" borderId="74" xfId="0" applyFont="1" applyFill="1" applyBorder="1" applyAlignment="1" applyProtection="1">
      <alignment/>
      <protection/>
    </xf>
    <xf numFmtId="0" fontId="15" fillId="0" borderId="75" xfId="0" applyFont="1" applyBorder="1" applyAlignment="1" applyProtection="1">
      <alignment horizontal="center" vertical="center"/>
      <protection/>
    </xf>
    <xf numFmtId="4" fontId="12" fillId="0" borderId="70" xfId="0" applyNumberFormat="1" applyFont="1" applyFill="1" applyBorder="1" applyAlignment="1" applyProtection="1">
      <alignment vertical="center"/>
      <protection locked="0"/>
    </xf>
    <xf numFmtId="0" fontId="15" fillId="0" borderId="76" xfId="0" applyFont="1" applyFill="1" applyBorder="1" applyAlignment="1" applyProtection="1">
      <alignment horizontal="center" vertical="center" wrapText="1"/>
      <protection/>
    </xf>
    <xf numFmtId="4" fontId="7" fillId="0" borderId="77" xfId="0" applyNumberFormat="1" applyFont="1" applyFill="1" applyBorder="1" applyAlignment="1" applyProtection="1">
      <alignment vertical="center"/>
      <protection/>
    </xf>
    <xf numFmtId="4" fontId="12" fillId="0" borderId="78" xfId="0" applyNumberFormat="1" applyFont="1" applyFill="1" applyBorder="1" applyAlignment="1" applyProtection="1">
      <alignment vertical="center"/>
      <protection locked="0"/>
    </xf>
    <xf numFmtId="4" fontId="34" fillId="0" borderId="79" xfId="0" applyNumberFormat="1" applyFont="1" applyFill="1" applyBorder="1" applyAlignment="1" applyProtection="1">
      <alignment vertical="center"/>
      <protection locked="0"/>
    </xf>
    <xf numFmtId="4" fontId="26" fillId="34" borderId="29" xfId="0" applyNumberFormat="1" applyFont="1" applyFill="1" applyBorder="1" applyAlignment="1" applyProtection="1">
      <alignment vertical="center"/>
      <protection/>
    </xf>
    <xf numFmtId="4" fontId="7" fillId="34" borderId="29" xfId="0" applyNumberFormat="1" applyFont="1" applyFill="1" applyBorder="1" applyAlignment="1" applyProtection="1">
      <alignment/>
      <protection/>
    </xf>
    <xf numFmtId="4" fontId="26" fillId="34" borderId="29" xfId="0" applyNumberFormat="1" applyFont="1" applyFill="1" applyBorder="1" applyAlignment="1" applyProtection="1">
      <alignment horizontal="right" vertical="center"/>
      <protection/>
    </xf>
    <xf numFmtId="4" fontId="7" fillId="34" borderId="80" xfId="0" applyNumberFormat="1" applyFont="1" applyFill="1" applyBorder="1" applyAlignment="1" applyProtection="1">
      <alignment/>
      <protection/>
    </xf>
    <xf numFmtId="4" fontId="7" fillId="34" borderId="36" xfId="0" applyNumberFormat="1" applyFont="1" applyFill="1" applyBorder="1" applyAlignment="1" applyProtection="1">
      <alignment/>
      <protection/>
    </xf>
    <xf numFmtId="4" fontId="7" fillId="34" borderId="51" xfId="0" applyNumberFormat="1" applyFont="1" applyFill="1" applyBorder="1" applyAlignment="1" applyProtection="1">
      <alignment/>
      <protection/>
    </xf>
    <xf numFmtId="4" fontId="7" fillId="34" borderId="52" xfId="0" applyNumberFormat="1" applyFont="1" applyFill="1" applyBorder="1" applyAlignment="1" applyProtection="1">
      <alignment/>
      <protection/>
    </xf>
    <xf numFmtId="4" fontId="7" fillId="34" borderId="58" xfId="0" applyNumberFormat="1" applyFont="1" applyFill="1" applyBorder="1" applyAlignment="1" applyProtection="1">
      <alignment/>
      <protection/>
    </xf>
    <xf numFmtId="4" fontId="7" fillId="34" borderId="81" xfId="0" applyNumberFormat="1" applyFont="1" applyFill="1" applyBorder="1" applyAlignment="1" applyProtection="1">
      <alignment/>
      <protection/>
    </xf>
    <xf numFmtId="4" fontId="7" fillId="34" borderId="82" xfId="0" applyNumberFormat="1" applyFont="1" applyFill="1" applyBorder="1" applyAlignment="1" applyProtection="1">
      <alignment/>
      <protection/>
    </xf>
    <xf numFmtId="4" fontId="7" fillId="34" borderId="14" xfId="0" applyNumberFormat="1" applyFont="1" applyFill="1" applyBorder="1" applyAlignment="1" applyProtection="1">
      <alignment/>
      <protection/>
    </xf>
    <xf numFmtId="4" fontId="7" fillId="34" borderId="83" xfId="0" applyNumberFormat="1" applyFont="1" applyFill="1" applyBorder="1" applyAlignment="1" applyProtection="1">
      <alignment/>
      <protection/>
    </xf>
    <xf numFmtId="4" fontId="7" fillId="34" borderId="84" xfId="0" applyNumberFormat="1" applyFont="1" applyFill="1" applyBorder="1" applyAlignment="1" applyProtection="1">
      <alignment/>
      <protection/>
    </xf>
    <xf numFmtId="4" fontId="26" fillId="34" borderId="82" xfId="0" applyNumberFormat="1" applyFont="1" applyFill="1" applyBorder="1" applyAlignment="1" applyProtection="1">
      <alignment vertical="center"/>
      <protection/>
    </xf>
    <xf numFmtId="4" fontId="7" fillId="34" borderId="85" xfId="0" applyNumberFormat="1" applyFont="1" applyFill="1" applyBorder="1" applyAlignment="1" applyProtection="1">
      <alignment/>
      <protection/>
    </xf>
    <xf numFmtId="4" fontId="7" fillId="34" borderId="86" xfId="0" applyNumberFormat="1" applyFont="1" applyFill="1" applyBorder="1" applyAlignment="1" applyProtection="1">
      <alignment/>
      <protection/>
    </xf>
    <xf numFmtId="4" fontId="7" fillId="34" borderId="70" xfId="0" applyNumberFormat="1" applyFont="1" applyFill="1" applyBorder="1" applyAlignment="1" applyProtection="1">
      <alignment/>
      <protection/>
    </xf>
    <xf numFmtId="4" fontId="7" fillId="34" borderId="87" xfId="0" applyNumberFormat="1" applyFont="1" applyFill="1" applyBorder="1" applyAlignment="1" applyProtection="1">
      <alignment/>
      <protection/>
    </xf>
    <xf numFmtId="4" fontId="7" fillId="34" borderId="53" xfId="0" applyNumberFormat="1" applyFont="1" applyFill="1" applyBorder="1" applyAlignment="1" applyProtection="1">
      <alignment/>
      <protection/>
    </xf>
    <xf numFmtId="4" fontId="7" fillId="34" borderId="88" xfId="0" applyNumberFormat="1" applyFont="1" applyFill="1" applyBorder="1" applyAlignment="1" applyProtection="1">
      <alignment/>
      <protection/>
    </xf>
    <xf numFmtId="4" fontId="7" fillId="34" borderId="89" xfId="0" applyNumberFormat="1" applyFont="1" applyFill="1" applyBorder="1" applyAlignment="1" applyProtection="1">
      <alignment/>
      <protection/>
    </xf>
    <xf numFmtId="4" fontId="7" fillId="34" borderId="56" xfId="0" applyNumberFormat="1" applyFont="1" applyFill="1" applyBorder="1" applyAlignment="1" applyProtection="1">
      <alignment/>
      <protection/>
    </xf>
    <xf numFmtId="4" fontId="7" fillId="34" borderId="57" xfId="0" applyNumberFormat="1" applyFont="1" applyFill="1" applyBorder="1" applyAlignment="1" applyProtection="1">
      <alignment/>
      <protection/>
    </xf>
    <xf numFmtId="4" fontId="5" fillId="34" borderId="60" xfId="0" applyNumberFormat="1" applyFont="1" applyFill="1" applyBorder="1" applyAlignment="1" applyProtection="1">
      <alignment/>
      <protection/>
    </xf>
    <xf numFmtId="4" fontId="5" fillId="34" borderId="46" xfId="0" applyNumberFormat="1" applyFont="1" applyFill="1" applyBorder="1" applyAlignment="1" applyProtection="1">
      <alignment/>
      <protection/>
    </xf>
    <xf numFmtId="4" fontId="5" fillId="34" borderId="61" xfId="0" applyNumberFormat="1" applyFont="1" applyFill="1" applyBorder="1" applyAlignment="1" applyProtection="1">
      <alignment/>
      <protection/>
    </xf>
    <xf numFmtId="4" fontId="34" fillId="0" borderId="67" xfId="0" applyNumberFormat="1" applyFont="1" applyFill="1" applyBorder="1" applyAlignment="1" applyProtection="1">
      <alignment horizontal="right" vertical="center"/>
      <protection/>
    </xf>
    <xf numFmtId="4" fontId="9" fillId="0" borderId="90" xfId="0" applyNumberFormat="1" applyFont="1" applyFill="1" applyBorder="1" applyAlignment="1" applyProtection="1">
      <alignment horizontal="right" vertical="center"/>
      <protection/>
    </xf>
    <xf numFmtId="0" fontId="75" fillId="0" borderId="0" xfId="0" applyFont="1" applyFill="1" applyAlignment="1" applyProtection="1">
      <alignment vertical="center"/>
      <protection/>
    </xf>
    <xf numFmtId="0" fontId="76" fillId="0" borderId="0" xfId="0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2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33" xfId="0" applyBorder="1" applyAlignment="1">
      <alignment/>
    </xf>
    <xf numFmtId="0" fontId="12" fillId="0" borderId="91" xfId="0" applyFont="1" applyBorder="1" applyAlignment="1">
      <alignment horizontal="center"/>
    </xf>
    <xf numFmtId="0" fontId="0" fillId="0" borderId="92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1" xfId="0" applyBorder="1" applyAlignment="1">
      <alignment/>
    </xf>
    <xf numFmtId="0" fontId="12" fillId="0" borderId="91" xfId="0" applyFont="1" applyBorder="1" applyAlignment="1">
      <alignment horizontal="right"/>
    </xf>
    <xf numFmtId="0" fontId="34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35" borderId="93" xfId="0" applyFill="1" applyBorder="1" applyAlignment="1">
      <alignment/>
    </xf>
    <xf numFmtId="180" fontId="0" fillId="0" borderId="92" xfId="0" applyNumberFormat="1" applyBorder="1" applyAlignment="1">
      <alignment/>
    </xf>
    <xf numFmtId="180" fontId="0" fillId="0" borderId="93" xfId="0" applyNumberFormat="1" applyBorder="1" applyAlignment="1">
      <alignment/>
    </xf>
    <xf numFmtId="4" fontId="12" fillId="0" borderId="94" xfId="0" applyNumberFormat="1" applyFont="1" applyFill="1" applyBorder="1" applyAlignment="1" applyProtection="1">
      <alignment vertical="center"/>
      <protection locked="0"/>
    </xf>
    <xf numFmtId="4" fontId="12" fillId="0" borderId="49" xfId="0" applyNumberFormat="1" applyFont="1" applyFill="1" applyBorder="1" applyAlignment="1" applyProtection="1">
      <alignment horizontal="right" vertical="center"/>
      <protection locked="0"/>
    </xf>
    <xf numFmtId="4" fontId="12" fillId="0" borderId="49" xfId="0" applyNumberFormat="1" applyFont="1" applyFill="1" applyBorder="1" applyAlignment="1" applyProtection="1">
      <alignment vertical="center"/>
      <protection locked="0"/>
    </xf>
    <xf numFmtId="4" fontId="12" fillId="0" borderId="51" xfId="0" applyNumberFormat="1" applyFont="1" applyFill="1" applyBorder="1" applyAlignment="1" applyProtection="1">
      <alignment vertical="center"/>
      <protection locked="0"/>
    </xf>
    <xf numFmtId="4" fontId="12" fillId="0" borderId="87" xfId="0" applyNumberFormat="1" applyFont="1" applyFill="1" applyBorder="1" applyAlignment="1" applyProtection="1">
      <alignment vertical="center"/>
      <protection locked="0"/>
    </xf>
    <xf numFmtId="4" fontId="12" fillId="0" borderId="53" xfId="0" applyNumberFormat="1" applyFont="1" applyFill="1" applyBorder="1" applyAlignment="1" applyProtection="1">
      <alignment vertical="center"/>
      <protection locked="0"/>
    </xf>
    <xf numFmtId="4" fontId="0" fillId="0" borderId="95" xfId="0" applyNumberFormat="1" applyBorder="1" applyAlignment="1">
      <alignment/>
    </xf>
    <xf numFmtId="4" fontId="0" fillId="0" borderId="96" xfId="0" applyNumberFormat="1" applyBorder="1" applyAlignment="1">
      <alignment/>
    </xf>
    <xf numFmtId="4" fontId="9" fillId="0" borderId="36" xfId="0" applyNumberFormat="1" applyFont="1" applyFill="1" applyBorder="1" applyAlignment="1" applyProtection="1">
      <alignment vertical="center"/>
      <protection locked="0"/>
    </xf>
    <xf numFmtId="4" fontId="7" fillId="34" borderId="97" xfId="0" applyNumberFormat="1" applyFont="1" applyFill="1" applyBorder="1" applyAlignment="1" applyProtection="1">
      <alignment/>
      <protection/>
    </xf>
    <xf numFmtId="4" fontId="12" fillId="0" borderId="98" xfId="0" applyNumberFormat="1" applyFont="1" applyFill="1" applyBorder="1" applyAlignment="1" applyProtection="1">
      <alignment vertical="center"/>
      <protection locked="0"/>
    </xf>
    <xf numFmtId="4" fontId="34" fillId="0" borderId="99" xfId="0" applyNumberFormat="1" applyFont="1" applyFill="1" applyBorder="1" applyAlignment="1" applyProtection="1">
      <alignment vertical="center"/>
      <protection locked="0"/>
    </xf>
    <xf numFmtId="4" fontId="34" fillId="34" borderId="100" xfId="0" applyNumberFormat="1" applyFont="1" applyFill="1" applyBorder="1" applyAlignment="1" applyProtection="1">
      <alignment vertical="center"/>
      <protection locked="0"/>
    </xf>
    <xf numFmtId="14" fontId="0" fillId="0" borderId="33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32" fillId="0" borderId="101" xfId="0" applyFont="1" applyFill="1" applyBorder="1" applyAlignment="1" applyProtection="1">
      <alignment horizontal="center" vertical="center" wrapText="1"/>
      <protection/>
    </xf>
    <xf numFmtId="0" fontId="13" fillId="0" borderId="102" xfId="0" applyFont="1" applyFill="1" applyBorder="1" applyAlignment="1" applyProtection="1">
      <alignment horizontal="center" vertical="center" wrapText="1"/>
      <protection/>
    </xf>
    <xf numFmtId="0" fontId="13" fillId="0" borderId="103" xfId="0" applyFont="1" applyFill="1" applyBorder="1" applyAlignment="1" applyProtection="1">
      <alignment horizontal="center" vertical="center" wrapText="1"/>
      <protection/>
    </xf>
    <xf numFmtId="0" fontId="13" fillId="0" borderId="104" xfId="0" applyFont="1" applyFill="1" applyBorder="1" applyAlignment="1" applyProtection="1">
      <alignment horizontal="center" vertical="center" wrapText="1"/>
      <protection/>
    </xf>
    <xf numFmtId="0" fontId="13" fillId="0" borderId="105" xfId="0" applyFont="1" applyFill="1" applyBorder="1" applyAlignment="1" applyProtection="1">
      <alignment horizontal="center" vertical="center" wrapText="1"/>
      <protection/>
    </xf>
    <xf numFmtId="0" fontId="13" fillId="0" borderId="106" xfId="0" applyFont="1" applyFill="1" applyBorder="1" applyAlignment="1" applyProtection="1">
      <alignment horizontal="center" vertical="center" wrapText="1"/>
      <protection/>
    </xf>
    <xf numFmtId="0" fontId="13" fillId="0" borderId="107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20" fillId="33" borderId="74" xfId="0" applyFont="1" applyFill="1" applyBorder="1" applyAlignment="1" applyProtection="1">
      <alignment horizontal="center" vertical="center" wrapText="1"/>
      <protection/>
    </xf>
    <xf numFmtId="0" fontId="20" fillId="33" borderId="69" xfId="0" applyFont="1" applyFill="1" applyBorder="1" applyAlignment="1" applyProtection="1">
      <alignment horizontal="center" vertical="center" wrapText="1"/>
      <protection/>
    </xf>
    <xf numFmtId="0" fontId="20" fillId="33" borderId="61" xfId="0" applyFont="1" applyFill="1" applyBorder="1" applyAlignment="1" applyProtection="1">
      <alignment horizontal="center" vertical="center" wrapText="1"/>
      <protection/>
    </xf>
    <xf numFmtId="0" fontId="29" fillId="0" borderId="104" xfId="0" applyFont="1" applyFill="1" applyBorder="1" applyAlignment="1" applyProtection="1">
      <alignment horizontal="center" vertical="center" wrapText="1"/>
      <protection/>
    </xf>
    <xf numFmtId="0" fontId="29" fillId="0" borderId="105" xfId="0" applyFont="1" applyFill="1" applyBorder="1" applyAlignment="1" applyProtection="1">
      <alignment horizontal="center" vertical="center" wrapText="1"/>
      <protection/>
    </xf>
    <xf numFmtId="0" fontId="29" fillId="0" borderId="106" xfId="0" applyFont="1" applyFill="1" applyBorder="1" applyAlignment="1" applyProtection="1">
      <alignment horizontal="center" vertical="center" wrapText="1"/>
      <protection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08" xfId="0" applyFont="1" applyFill="1" applyBorder="1" applyAlignment="1" applyProtection="1">
      <alignment horizontal="center" vertical="center"/>
      <protection/>
    </xf>
    <xf numFmtId="0" fontId="15" fillId="0" borderId="109" xfId="0" applyFont="1" applyFill="1" applyBorder="1" applyAlignment="1" applyProtection="1">
      <alignment horizontal="center" vertical="center"/>
      <protection/>
    </xf>
    <xf numFmtId="0" fontId="10" fillId="0" borderId="97" xfId="0" applyFont="1" applyFill="1" applyBorder="1" applyAlignment="1" applyProtection="1">
      <alignment horizontal="center" vertical="center" wrapText="1"/>
      <protection/>
    </xf>
    <xf numFmtId="0" fontId="10" fillId="0" borderId="85" xfId="0" applyFont="1" applyFill="1" applyBorder="1" applyAlignment="1" applyProtection="1">
      <alignment horizontal="center" vertical="center" wrapText="1"/>
      <protection/>
    </xf>
    <xf numFmtId="0" fontId="10" fillId="0" borderId="83" xfId="0" applyFont="1" applyFill="1" applyBorder="1" applyAlignment="1" applyProtection="1">
      <alignment horizontal="center" vertical="center" wrapText="1"/>
      <protection/>
    </xf>
    <xf numFmtId="0" fontId="10" fillId="0" borderId="110" xfId="0" applyFont="1" applyFill="1" applyBorder="1" applyAlignment="1" applyProtection="1">
      <alignment horizontal="center" vertical="center" wrapText="1"/>
      <protection/>
    </xf>
    <xf numFmtId="0" fontId="10" fillId="0" borderId="88" xfId="0" applyFont="1" applyFill="1" applyBorder="1" applyAlignment="1" applyProtection="1">
      <alignment horizontal="center" vertical="center" wrapText="1"/>
      <protection/>
    </xf>
    <xf numFmtId="0" fontId="10" fillId="0" borderId="82" xfId="0" applyFont="1" applyFill="1" applyBorder="1" applyAlignment="1" applyProtection="1">
      <alignment horizontal="center" vertical="center" wrapText="1"/>
      <protection/>
    </xf>
    <xf numFmtId="4" fontId="34" fillId="33" borderId="18" xfId="0" applyNumberFormat="1" applyFont="1" applyFill="1" applyBorder="1" applyAlignment="1" applyProtection="1">
      <alignment horizontal="center" vertical="center"/>
      <protection/>
    </xf>
    <xf numFmtId="4" fontId="34" fillId="33" borderId="111" xfId="0" applyNumberFormat="1" applyFont="1" applyFill="1" applyBorder="1" applyAlignment="1" applyProtection="1">
      <alignment horizontal="center" vertical="center"/>
      <protection/>
    </xf>
    <xf numFmtId="0" fontId="1" fillId="33" borderId="9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110" xfId="0" applyFont="1" applyFill="1" applyBorder="1" applyAlignment="1" applyProtection="1">
      <alignment horizontal="center" vertical="center" wrapText="1"/>
      <protection/>
    </xf>
    <xf numFmtId="4" fontId="34" fillId="0" borderId="86" xfId="0" applyNumberFormat="1" applyFont="1" applyFill="1" applyBorder="1" applyAlignment="1" applyProtection="1">
      <alignment vertical="center"/>
      <protection/>
    </xf>
    <xf numFmtId="0" fontId="34" fillId="0" borderId="29" xfId="0" applyFont="1" applyFill="1" applyBorder="1" applyAlignment="1" applyProtection="1">
      <alignment vertical="center"/>
      <protection/>
    </xf>
    <xf numFmtId="0" fontId="35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38" xfId="0" applyBorder="1" applyAlignment="1">
      <alignment wrapText="1"/>
    </xf>
    <xf numFmtId="0" fontId="15" fillId="0" borderId="72" xfId="0" applyFont="1" applyFill="1" applyBorder="1" applyAlignment="1" applyProtection="1">
      <alignment horizontal="center" vertical="center" textRotation="45" wrapText="1"/>
      <protection/>
    </xf>
    <xf numFmtId="0" fontId="15" fillId="0" borderId="66" xfId="0" applyFont="1" applyFill="1" applyBorder="1" applyAlignment="1" applyProtection="1">
      <alignment horizontal="center" vertical="center" textRotation="45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112" xfId="0" applyFont="1" applyFill="1" applyBorder="1" applyAlignment="1" applyProtection="1">
      <alignment horizontal="center" vertical="center" wrapText="1"/>
      <protection/>
    </xf>
    <xf numFmtId="0" fontId="15" fillId="0" borderId="109" xfId="0" applyFont="1" applyFill="1" applyBorder="1" applyAlignment="1" applyProtection="1">
      <alignment horizontal="center" vertical="center" wrapText="1"/>
      <protection/>
    </xf>
    <xf numFmtId="0" fontId="15" fillId="0" borderId="113" xfId="0" applyFont="1" applyFill="1" applyBorder="1" applyAlignment="1" applyProtection="1">
      <alignment horizontal="center" vertical="center" wrapText="1"/>
      <protection/>
    </xf>
    <xf numFmtId="0" fontId="15" fillId="0" borderId="114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115" xfId="0" applyFont="1" applyFill="1" applyBorder="1" applyAlignment="1" applyProtection="1">
      <alignment horizontal="center" vertical="center"/>
      <protection/>
    </xf>
    <xf numFmtId="0" fontId="15" fillId="0" borderId="86" xfId="0" applyFont="1" applyFill="1" applyBorder="1" applyAlignment="1" applyProtection="1">
      <alignment horizontal="center" vertical="center" wrapText="1"/>
      <protection/>
    </xf>
    <xf numFmtId="0" fontId="15" fillId="0" borderId="116" xfId="0" applyFont="1" applyFill="1" applyBorder="1" applyAlignment="1" applyProtection="1">
      <alignment horizontal="center" vertical="center"/>
      <protection/>
    </xf>
    <xf numFmtId="0" fontId="15" fillId="0" borderId="65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117" xfId="0" applyFont="1" applyFill="1" applyBorder="1" applyAlignment="1" applyProtection="1">
      <alignment horizontal="center" vertical="center" wrapText="1"/>
      <protection/>
    </xf>
    <xf numFmtId="0" fontId="15" fillId="0" borderId="6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15" fillId="33" borderId="74" xfId="0" applyFont="1" applyFill="1" applyBorder="1" applyAlignment="1" applyProtection="1">
      <alignment horizontal="center" vertical="center"/>
      <protection/>
    </xf>
    <xf numFmtId="0" fontId="15" fillId="33" borderId="69" xfId="0" applyFont="1" applyFill="1" applyBorder="1" applyAlignment="1" applyProtection="1">
      <alignment horizontal="center" vertical="center"/>
      <protection/>
    </xf>
    <xf numFmtId="0" fontId="15" fillId="33" borderId="61" xfId="0" applyFont="1" applyFill="1" applyBorder="1" applyAlignment="1" applyProtection="1">
      <alignment horizontal="center" vertical="center"/>
      <protection/>
    </xf>
    <xf numFmtId="0" fontId="15" fillId="33" borderId="71" xfId="0" applyFont="1" applyFill="1" applyBorder="1" applyAlignment="1" applyProtection="1">
      <alignment horizontal="center" vertical="center"/>
      <protection/>
    </xf>
    <xf numFmtId="0" fontId="15" fillId="0" borderId="74" xfId="0" applyFont="1" applyFill="1" applyBorder="1" applyAlignment="1" applyProtection="1">
      <alignment horizontal="center" vertical="center"/>
      <protection/>
    </xf>
    <xf numFmtId="0" fontId="15" fillId="0" borderId="69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118" xfId="0" applyFont="1" applyFill="1" applyBorder="1" applyAlignment="1" applyProtection="1">
      <alignment horizontal="center" vertical="center"/>
      <protection/>
    </xf>
    <xf numFmtId="0" fontId="4" fillId="0" borderId="74" xfId="0" applyFont="1" applyFill="1" applyBorder="1" applyAlignment="1" applyProtection="1">
      <alignment horizontal="center"/>
      <protection/>
    </xf>
    <xf numFmtId="0" fontId="4" fillId="0" borderId="69" xfId="0" applyFont="1" applyFill="1" applyBorder="1" applyAlignment="1" applyProtection="1">
      <alignment horizontal="center"/>
      <protection/>
    </xf>
    <xf numFmtId="0" fontId="4" fillId="0" borderId="119" xfId="0" applyFont="1" applyFill="1" applyBorder="1" applyAlignment="1" applyProtection="1">
      <alignment horizontal="center"/>
      <protection/>
    </xf>
    <xf numFmtId="0" fontId="15" fillId="0" borderId="120" xfId="0" applyFont="1" applyFill="1" applyBorder="1" applyAlignment="1" applyProtection="1">
      <alignment horizontal="center" vertical="center"/>
      <protection/>
    </xf>
    <xf numFmtId="0" fontId="15" fillId="0" borderId="12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top"/>
      <protection locked="0"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15" fillId="0" borderId="122" xfId="0" applyFont="1" applyFill="1" applyBorder="1" applyAlignment="1" applyProtection="1">
      <alignment horizontal="center" vertical="center"/>
      <protection/>
    </xf>
    <xf numFmtId="0" fontId="15" fillId="0" borderId="116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6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4" fontId="34" fillId="33" borderId="123" xfId="0" applyNumberFormat="1" applyFont="1" applyFill="1" applyBorder="1" applyAlignment="1" applyProtection="1">
      <alignment horizontal="center" vertical="center"/>
      <protection/>
    </xf>
    <xf numFmtId="4" fontId="34" fillId="33" borderId="60" xfId="0" applyNumberFormat="1" applyFont="1" applyFill="1" applyBorder="1" applyAlignment="1" applyProtection="1">
      <alignment horizontal="center" vertical="center"/>
      <protection/>
    </xf>
    <xf numFmtId="4" fontId="24" fillId="0" borderId="124" xfId="0" applyNumberFormat="1" applyFont="1" applyFill="1" applyBorder="1" applyAlignment="1" applyProtection="1">
      <alignment horizontal="center" vertical="top" wrapText="1"/>
      <protection locked="0"/>
    </xf>
    <xf numFmtId="4" fontId="24" fillId="0" borderId="17" xfId="0" applyNumberFormat="1" applyFont="1" applyFill="1" applyBorder="1" applyAlignment="1" applyProtection="1">
      <alignment horizontal="center" vertical="top"/>
      <protection locked="0"/>
    </xf>
    <xf numFmtId="4" fontId="24" fillId="0" borderId="125" xfId="0" applyNumberFormat="1" applyFont="1" applyFill="1" applyBorder="1" applyAlignment="1" applyProtection="1">
      <alignment horizontal="center" vertical="top"/>
      <protection locked="0"/>
    </xf>
    <xf numFmtId="0" fontId="26" fillId="0" borderId="1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 wrapText="1"/>
      <protection/>
    </xf>
    <xf numFmtId="0" fontId="4" fillId="0" borderId="69" xfId="0" applyFont="1" applyFill="1" applyBorder="1" applyAlignment="1" applyProtection="1">
      <alignment horizontal="center"/>
      <protection/>
    </xf>
    <xf numFmtId="0" fontId="4" fillId="0" borderId="61" xfId="0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/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4</xdr:row>
      <xdr:rowOff>152400</xdr:rowOff>
    </xdr:from>
    <xdr:to>
      <xdr:col>27</xdr:col>
      <xdr:colOff>552450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 flipH="1">
          <a:off x="15497175" y="14859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161925</xdr:rowOff>
    </xdr:from>
    <xdr:to>
      <xdr:col>32</xdr:col>
      <xdr:colOff>581025</xdr:colOff>
      <xdr:row>4</xdr:row>
      <xdr:rowOff>161925</xdr:rowOff>
    </xdr:to>
    <xdr:sp>
      <xdr:nvSpPr>
        <xdr:cNvPr id="2" name="Line 4"/>
        <xdr:cNvSpPr>
          <a:spLocks/>
        </xdr:cNvSpPr>
      </xdr:nvSpPr>
      <xdr:spPr>
        <a:xfrm>
          <a:off x="18478500" y="14954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</xdr:colOff>
      <xdr:row>4</xdr:row>
      <xdr:rowOff>152400</xdr:rowOff>
    </xdr:from>
    <xdr:to>
      <xdr:col>40</xdr:col>
      <xdr:colOff>219075</xdr:colOff>
      <xdr:row>4</xdr:row>
      <xdr:rowOff>152400</xdr:rowOff>
    </xdr:to>
    <xdr:sp>
      <xdr:nvSpPr>
        <xdr:cNvPr id="3" name="Line 5"/>
        <xdr:cNvSpPr>
          <a:spLocks/>
        </xdr:cNvSpPr>
      </xdr:nvSpPr>
      <xdr:spPr>
        <a:xfrm flipH="1">
          <a:off x="22107525" y="14859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381000</xdr:colOff>
      <xdr:row>4</xdr:row>
      <xdr:rowOff>161925</xdr:rowOff>
    </xdr:from>
    <xdr:to>
      <xdr:col>44</xdr:col>
      <xdr:colOff>581025</xdr:colOff>
      <xdr:row>4</xdr:row>
      <xdr:rowOff>161925</xdr:rowOff>
    </xdr:to>
    <xdr:sp>
      <xdr:nvSpPr>
        <xdr:cNvPr id="4" name="Line 6"/>
        <xdr:cNvSpPr>
          <a:spLocks/>
        </xdr:cNvSpPr>
      </xdr:nvSpPr>
      <xdr:spPr>
        <a:xfrm>
          <a:off x="24860250" y="14954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</xdr:colOff>
      <xdr:row>25</xdr:row>
      <xdr:rowOff>28575</xdr:rowOff>
    </xdr:from>
    <xdr:to>
      <xdr:col>34</xdr:col>
      <xdr:colOff>561975</xdr:colOff>
      <xdr:row>25</xdr:row>
      <xdr:rowOff>85725</xdr:rowOff>
    </xdr:to>
    <xdr:sp>
      <xdr:nvSpPr>
        <xdr:cNvPr id="5" name="AutoShape 8"/>
        <xdr:cNvSpPr>
          <a:spLocks/>
        </xdr:cNvSpPr>
      </xdr:nvSpPr>
      <xdr:spPr>
        <a:xfrm rot="16200000">
          <a:off x="19097625" y="8239125"/>
          <a:ext cx="1143000" cy="57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</xdr:colOff>
      <xdr:row>25</xdr:row>
      <xdr:rowOff>28575</xdr:rowOff>
    </xdr:from>
    <xdr:to>
      <xdr:col>39</xdr:col>
      <xdr:colOff>571500</xdr:colOff>
      <xdr:row>25</xdr:row>
      <xdr:rowOff>85725</xdr:rowOff>
    </xdr:to>
    <xdr:sp>
      <xdr:nvSpPr>
        <xdr:cNvPr id="6" name="AutoShape 9"/>
        <xdr:cNvSpPr>
          <a:spLocks/>
        </xdr:cNvSpPr>
      </xdr:nvSpPr>
      <xdr:spPr>
        <a:xfrm rot="16200000">
          <a:off x="22107525" y="8239125"/>
          <a:ext cx="1143000" cy="57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25</xdr:row>
      <xdr:rowOff>28575</xdr:rowOff>
    </xdr:from>
    <xdr:to>
      <xdr:col>41</xdr:col>
      <xdr:colOff>571500</xdr:colOff>
      <xdr:row>25</xdr:row>
      <xdr:rowOff>85725</xdr:rowOff>
    </xdr:to>
    <xdr:sp>
      <xdr:nvSpPr>
        <xdr:cNvPr id="7" name="AutoShape 10"/>
        <xdr:cNvSpPr>
          <a:spLocks/>
        </xdr:cNvSpPr>
      </xdr:nvSpPr>
      <xdr:spPr>
        <a:xfrm rot="16200000">
          <a:off x="23307675" y="8239125"/>
          <a:ext cx="1143000" cy="57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26</xdr:row>
      <xdr:rowOff>38100</xdr:rowOff>
    </xdr:from>
    <xdr:to>
      <xdr:col>32</xdr:col>
      <xdr:colOff>552450</xdr:colOff>
      <xdr:row>29</xdr:row>
      <xdr:rowOff>0</xdr:rowOff>
    </xdr:to>
    <xdr:sp>
      <xdr:nvSpPr>
        <xdr:cNvPr id="8" name="AutoShape 11"/>
        <xdr:cNvSpPr>
          <a:spLocks/>
        </xdr:cNvSpPr>
      </xdr:nvSpPr>
      <xdr:spPr>
        <a:xfrm rot="16200000">
          <a:off x="16097250" y="8572500"/>
          <a:ext cx="2933700" cy="314325"/>
        </a:xfrm>
        <a:prstGeom prst="leftBrace">
          <a:avLst>
            <a:gd name="adj" fmla="val -45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295275</xdr:colOff>
      <xdr:row>26</xdr:row>
      <xdr:rowOff>9525</xdr:rowOff>
    </xdr:from>
    <xdr:to>
      <xdr:col>31</xdr:col>
      <xdr:colOff>295275</xdr:colOff>
      <xdr:row>31</xdr:row>
      <xdr:rowOff>161925</xdr:rowOff>
    </xdr:to>
    <xdr:sp>
      <xdr:nvSpPr>
        <xdr:cNvPr id="9" name="Line 12"/>
        <xdr:cNvSpPr>
          <a:spLocks/>
        </xdr:cNvSpPr>
      </xdr:nvSpPr>
      <xdr:spPr>
        <a:xfrm>
          <a:off x="18173700" y="85439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28575</xdr:colOff>
      <xdr:row>26</xdr:row>
      <xdr:rowOff>38100</xdr:rowOff>
    </xdr:from>
    <xdr:to>
      <xdr:col>35</xdr:col>
      <xdr:colOff>561975</xdr:colOff>
      <xdr:row>29</xdr:row>
      <xdr:rowOff>0</xdr:rowOff>
    </xdr:to>
    <xdr:sp>
      <xdr:nvSpPr>
        <xdr:cNvPr id="10" name="AutoShape 13"/>
        <xdr:cNvSpPr>
          <a:spLocks/>
        </xdr:cNvSpPr>
      </xdr:nvSpPr>
      <xdr:spPr>
        <a:xfrm rot="16200000">
          <a:off x="19107150" y="8572500"/>
          <a:ext cx="1733550" cy="314325"/>
        </a:xfrm>
        <a:prstGeom prst="leftBrace">
          <a:avLst>
            <a:gd name="adj" fmla="val -406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28575</xdr:colOff>
      <xdr:row>26</xdr:row>
      <xdr:rowOff>38100</xdr:rowOff>
    </xdr:from>
    <xdr:to>
      <xdr:col>37</xdr:col>
      <xdr:colOff>581025</xdr:colOff>
      <xdr:row>29</xdr:row>
      <xdr:rowOff>0</xdr:rowOff>
    </xdr:to>
    <xdr:sp>
      <xdr:nvSpPr>
        <xdr:cNvPr id="11" name="AutoShape 14"/>
        <xdr:cNvSpPr>
          <a:spLocks/>
        </xdr:cNvSpPr>
      </xdr:nvSpPr>
      <xdr:spPr>
        <a:xfrm rot="16200000">
          <a:off x="20907375" y="8572500"/>
          <a:ext cx="1152525" cy="314325"/>
        </a:xfrm>
        <a:prstGeom prst="leftBrace">
          <a:avLst>
            <a:gd name="adj1" fmla="val -37606"/>
            <a:gd name="adj2" fmla="val 21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</xdr:colOff>
      <xdr:row>26</xdr:row>
      <xdr:rowOff>38100</xdr:rowOff>
    </xdr:from>
    <xdr:to>
      <xdr:col>44</xdr:col>
      <xdr:colOff>590550</xdr:colOff>
      <xdr:row>29</xdr:row>
      <xdr:rowOff>0</xdr:rowOff>
    </xdr:to>
    <xdr:sp>
      <xdr:nvSpPr>
        <xdr:cNvPr id="12" name="AutoShape 16"/>
        <xdr:cNvSpPr>
          <a:spLocks/>
        </xdr:cNvSpPr>
      </xdr:nvSpPr>
      <xdr:spPr>
        <a:xfrm rot="16200000">
          <a:off x="22098000" y="8572500"/>
          <a:ext cx="4152900" cy="314325"/>
        </a:xfrm>
        <a:prstGeom prst="leftBrace">
          <a:avLst>
            <a:gd name="adj" fmla="val -47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24</xdr:row>
      <xdr:rowOff>314325</xdr:rowOff>
    </xdr:from>
    <xdr:to>
      <xdr:col>33</xdr:col>
      <xdr:colOff>76200</xdr:colOff>
      <xdr:row>31</xdr:row>
      <xdr:rowOff>161925</xdr:rowOff>
    </xdr:to>
    <xdr:sp>
      <xdr:nvSpPr>
        <xdr:cNvPr id="13" name="Line 17"/>
        <xdr:cNvSpPr>
          <a:spLocks/>
        </xdr:cNvSpPr>
      </xdr:nvSpPr>
      <xdr:spPr>
        <a:xfrm>
          <a:off x="19154775" y="816292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26</xdr:row>
      <xdr:rowOff>9525</xdr:rowOff>
    </xdr:from>
    <xdr:to>
      <xdr:col>27</xdr:col>
      <xdr:colOff>304800</xdr:colOff>
      <xdr:row>33</xdr:row>
      <xdr:rowOff>19050</xdr:rowOff>
    </xdr:to>
    <xdr:sp>
      <xdr:nvSpPr>
        <xdr:cNvPr id="14" name="Line 18"/>
        <xdr:cNvSpPr>
          <a:spLocks/>
        </xdr:cNvSpPr>
      </xdr:nvSpPr>
      <xdr:spPr>
        <a:xfrm>
          <a:off x="15773400" y="854392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285750</xdr:colOff>
      <xdr:row>1</xdr:row>
      <xdr:rowOff>219075</xdr:rowOff>
    </xdr:to>
    <xdr:pic>
      <xdr:nvPicPr>
        <xdr:cNvPr id="15" name="Imag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showGridLines="0" tabSelected="1" zoomScalePageLayoutView="0" workbookViewId="0" topLeftCell="A1">
      <selection activeCell="F1" sqref="F1:N1"/>
    </sheetView>
  </sheetViews>
  <sheetFormatPr defaultColWidth="11.421875" defaultRowHeight="12.75"/>
  <cols>
    <col min="1" max="1" width="2.7109375" style="6" customWidth="1"/>
    <col min="2" max="2" width="10.28125" style="6" customWidth="1"/>
    <col min="3" max="25" width="9.00390625" style="6" customWidth="1"/>
    <col min="26" max="26" width="3.00390625" style="4" customWidth="1"/>
    <col min="27" max="28" width="9.00390625" style="6" customWidth="1"/>
    <col min="29" max="29" width="9.140625" style="6" customWidth="1"/>
    <col min="30" max="42" width="9.00390625" style="6" customWidth="1"/>
    <col min="43" max="47" width="8.8515625" style="6" customWidth="1"/>
    <col min="48" max="50" width="9.00390625" style="6" customWidth="1"/>
    <col min="51" max="16384" width="11.421875" style="6" customWidth="1"/>
  </cols>
  <sheetData>
    <row r="1" spans="5:50" s="1" customFormat="1" ht="47.25" customHeight="1">
      <c r="E1" s="3" t="s">
        <v>131</v>
      </c>
      <c r="F1" s="339"/>
      <c r="G1" s="339"/>
      <c r="H1" s="339"/>
      <c r="I1" s="339"/>
      <c r="J1" s="339"/>
      <c r="K1" s="339"/>
      <c r="L1" s="339"/>
      <c r="M1" s="339"/>
      <c r="N1" s="339"/>
      <c r="O1" s="229" t="s">
        <v>138</v>
      </c>
      <c r="W1" s="2"/>
      <c r="X1" s="3" t="s">
        <v>198</v>
      </c>
      <c r="Y1" s="3"/>
      <c r="Z1" s="4"/>
      <c r="AN1" s="229" t="s">
        <v>138</v>
      </c>
      <c r="AQ1" s="228"/>
      <c r="AU1" s="322" t="s">
        <v>198</v>
      </c>
      <c r="AV1" s="322"/>
      <c r="AW1" s="322"/>
      <c r="AX1" s="322"/>
    </row>
    <row r="2" spans="3:50" ht="26.25">
      <c r="C2" s="188"/>
      <c r="D2" s="188"/>
      <c r="E2" s="188"/>
      <c r="G2" s="188"/>
      <c r="I2" s="188"/>
      <c r="J2" s="188" t="s">
        <v>37</v>
      </c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5"/>
      <c r="AA2" s="188"/>
      <c r="AB2" s="347" t="s">
        <v>38</v>
      </c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</row>
    <row r="3" ht="13.5" thickBot="1"/>
    <row r="4" spans="3:50" ht="18" thickBot="1">
      <c r="C4" s="334" t="s">
        <v>18</v>
      </c>
      <c r="D4" s="335"/>
      <c r="E4" s="335"/>
      <c r="F4" s="335"/>
      <c r="G4" s="335"/>
      <c r="H4" s="335"/>
      <c r="I4" s="335"/>
      <c r="J4" s="335"/>
      <c r="K4" s="335"/>
      <c r="L4" s="336"/>
      <c r="M4" s="185" t="s">
        <v>0</v>
      </c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7"/>
      <c r="Z4" s="7"/>
      <c r="AA4" s="193"/>
      <c r="AB4" s="356" t="s">
        <v>39</v>
      </c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7"/>
    </row>
    <row r="5" spans="3:50" ht="25.5" customHeight="1" thickBot="1">
      <c r="C5" s="323" t="s">
        <v>41</v>
      </c>
      <c r="D5" s="324"/>
      <c r="E5" s="325"/>
      <c r="F5" s="327" t="s">
        <v>42</v>
      </c>
      <c r="G5" s="328"/>
      <c r="H5" s="328"/>
      <c r="I5" s="328"/>
      <c r="J5" s="328"/>
      <c r="K5" s="328"/>
      <c r="L5" s="328"/>
      <c r="M5" s="326" t="s">
        <v>41</v>
      </c>
      <c r="N5" s="324"/>
      <c r="O5" s="325"/>
      <c r="P5" s="342" t="s">
        <v>79</v>
      </c>
      <c r="Q5" s="267" t="s">
        <v>21</v>
      </c>
      <c r="R5" s="267" t="s">
        <v>133</v>
      </c>
      <c r="S5" s="267" t="s">
        <v>20</v>
      </c>
      <c r="T5" s="308" t="s">
        <v>24</v>
      </c>
      <c r="U5" s="337" t="s">
        <v>43</v>
      </c>
      <c r="V5" s="338"/>
      <c r="W5" s="331" t="s">
        <v>44</v>
      </c>
      <c r="X5" s="314"/>
      <c r="Y5" s="315"/>
      <c r="Z5" s="10"/>
      <c r="AA5" s="194"/>
      <c r="AB5" s="192"/>
      <c r="AC5" s="329" t="s">
        <v>48</v>
      </c>
      <c r="AD5" s="330"/>
      <c r="AE5" s="330"/>
      <c r="AF5" s="331"/>
      <c r="AG5" s="11"/>
      <c r="AH5" s="330" t="s">
        <v>49</v>
      </c>
      <c r="AI5" s="330"/>
      <c r="AJ5" s="330"/>
      <c r="AK5" s="348" t="s">
        <v>50</v>
      </c>
      <c r="AL5" s="348"/>
      <c r="AM5" s="12"/>
      <c r="AN5" s="8"/>
      <c r="AO5" s="329" t="s">
        <v>51</v>
      </c>
      <c r="AP5" s="330"/>
      <c r="AQ5" s="331"/>
      <c r="AR5" s="8"/>
      <c r="AS5" s="9"/>
      <c r="AT5" s="267" t="s">
        <v>35</v>
      </c>
      <c r="AU5" s="286" t="s">
        <v>85</v>
      </c>
      <c r="AV5" s="313" t="s">
        <v>52</v>
      </c>
      <c r="AW5" s="314"/>
      <c r="AX5" s="315"/>
    </row>
    <row r="6" spans="2:50" s="15" customFormat="1" ht="49.5" customHeight="1">
      <c r="B6" s="332" t="s">
        <v>1</v>
      </c>
      <c r="C6" s="317" t="s">
        <v>4</v>
      </c>
      <c r="D6" s="319" t="s">
        <v>19</v>
      </c>
      <c r="E6" s="320" t="s">
        <v>53</v>
      </c>
      <c r="F6" s="340" t="s">
        <v>2</v>
      </c>
      <c r="G6" s="267" t="s">
        <v>132</v>
      </c>
      <c r="H6" s="267" t="s">
        <v>21</v>
      </c>
      <c r="I6" s="267" t="s">
        <v>3</v>
      </c>
      <c r="J6" s="267" t="s">
        <v>22</v>
      </c>
      <c r="K6" s="267" t="s">
        <v>23</v>
      </c>
      <c r="L6" s="286" t="s">
        <v>78</v>
      </c>
      <c r="M6" s="288" t="s">
        <v>4</v>
      </c>
      <c r="N6" s="319" t="s">
        <v>19</v>
      </c>
      <c r="O6" s="320" t="s">
        <v>53</v>
      </c>
      <c r="P6" s="343"/>
      <c r="Q6" s="269"/>
      <c r="R6" s="269"/>
      <c r="S6" s="269"/>
      <c r="T6" s="309"/>
      <c r="U6" s="13" t="s">
        <v>25</v>
      </c>
      <c r="V6" s="13" t="s">
        <v>26</v>
      </c>
      <c r="W6" s="13" t="s">
        <v>135</v>
      </c>
      <c r="X6" s="13" t="s">
        <v>27</v>
      </c>
      <c r="Y6" s="189" t="s">
        <v>105</v>
      </c>
      <c r="Z6" s="14"/>
      <c r="AA6" s="196" t="s">
        <v>45</v>
      </c>
      <c r="AB6" s="178" t="s">
        <v>46</v>
      </c>
      <c r="AC6" s="13" t="s">
        <v>80</v>
      </c>
      <c r="AD6" s="13" t="s">
        <v>5</v>
      </c>
      <c r="AE6" s="13" t="s">
        <v>29</v>
      </c>
      <c r="AF6" s="13" t="s">
        <v>28</v>
      </c>
      <c r="AG6" s="13" t="s">
        <v>40</v>
      </c>
      <c r="AH6" s="13" t="s">
        <v>83</v>
      </c>
      <c r="AI6" s="13" t="s">
        <v>84</v>
      </c>
      <c r="AJ6" s="13" t="s">
        <v>96</v>
      </c>
      <c r="AK6" s="13" t="s">
        <v>30</v>
      </c>
      <c r="AL6" s="13" t="s">
        <v>31</v>
      </c>
      <c r="AM6" s="13" t="s">
        <v>65</v>
      </c>
      <c r="AN6" s="13" t="s">
        <v>47</v>
      </c>
      <c r="AO6" s="13" t="s">
        <v>77</v>
      </c>
      <c r="AP6" s="13" t="s">
        <v>76</v>
      </c>
      <c r="AQ6" s="13" t="s">
        <v>33</v>
      </c>
      <c r="AR6" s="13" t="s">
        <v>32</v>
      </c>
      <c r="AS6" s="13" t="s">
        <v>34</v>
      </c>
      <c r="AT6" s="269"/>
      <c r="AU6" s="312"/>
      <c r="AV6" s="310" t="s">
        <v>97</v>
      </c>
      <c r="AW6" s="316" t="s">
        <v>36</v>
      </c>
      <c r="AX6" s="306" t="s">
        <v>75</v>
      </c>
    </row>
    <row r="7" spans="2:50" s="15" customFormat="1" ht="11.25" customHeight="1" thickBot="1">
      <c r="B7" s="333"/>
      <c r="C7" s="318"/>
      <c r="D7" s="268"/>
      <c r="E7" s="321"/>
      <c r="F7" s="341"/>
      <c r="G7" s="268"/>
      <c r="H7" s="270"/>
      <c r="I7" s="270"/>
      <c r="J7" s="270"/>
      <c r="K7" s="270"/>
      <c r="L7" s="287"/>
      <c r="M7" s="289"/>
      <c r="N7" s="268"/>
      <c r="O7" s="321"/>
      <c r="P7" s="344"/>
      <c r="Q7" s="270"/>
      <c r="R7" s="270"/>
      <c r="S7" s="16" t="s">
        <v>54</v>
      </c>
      <c r="T7" s="18" t="s">
        <v>55</v>
      </c>
      <c r="U7" s="16" t="s">
        <v>56</v>
      </c>
      <c r="V7" s="16" t="s">
        <v>57</v>
      </c>
      <c r="W7" s="16" t="s">
        <v>136</v>
      </c>
      <c r="X7" s="16" t="s">
        <v>58</v>
      </c>
      <c r="Y7" s="179" t="s">
        <v>106</v>
      </c>
      <c r="Z7" s="14"/>
      <c r="AA7" s="180" t="s">
        <v>59</v>
      </c>
      <c r="AB7" s="18" t="s">
        <v>60</v>
      </c>
      <c r="AC7" s="16" t="s">
        <v>61</v>
      </c>
      <c r="AD7" s="16" t="s">
        <v>61</v>
      </c>
      <c r="AE7" s="16" t="s">
        <v>61</v>
      </c>
      <c r="AF7" s="16" t="s">
        <v>61</v>
      </c>
      <c r="AG7" s="16" t="s">
        <v>61</v>
      </c>
      <c r="AH7" s="16" t="s">
        <v>62</v>
      </c>
      <c r="AI7" s="16" t="s">
        <v>62</v>
      </c>
      <c r="AJ7" s="16" t="s">
        <v>62</v>
      </c>
      <c r="AK7" s="16" t="s">
        <v>63</v>
      </c>
      <c r="AL7" s="16" t="s">
        <v>64</v>
      </c>
      <c r="AM7" s="16" t="s">
        <v>66</v>
      </c>
      <c r="AN7" s="16" t="s">
        <v>66</v>
      </c>
      <c r="AO7" s="16" t="s">
        <v>66</v>
      </c>
      <c r="AP7" s="16" t="s">
        <v>66</v>
      </c>
      <c r="AQ7" s="16" t="s">
        <v>66</v>
      </c>
      <c r="AR7" s="16" t="s">
        <v>66</v>
      </c>
      <c r="AS7" s="16" t="s">
        <v>66</v>
      </c>
      <c r="AT7" s="19" t="s">
        <v>68</v>
      </c>
      <c r="AU7" s="17" t="s">
        <v>67</v>
      </c>
      <c r="AV7" s="311"/>
      <c r="AW7" s="270"/>
      <c r="AX7" s="307"/>
    </row>
    <row r="8" spans="2:51" s="23" customFormat="1" ht="25.5" customHeight="1">
      <c r="B8" s="20" t="s">
        <v>6</v>
      </c>
      <c r="C8" s="165"/>
      <c r="D8" s="166"/>
      <c r="E8" s="167"/>
      <c r="F8" s="117"/>
      <c r="G8" s="181"/>
      <c r="H8" s="118"/>
      <c r="I8" s="118"/>
      <c r="J8" s="118"/>
      <c r="K8" s="118"/>
      <c r="L8" s="119"/>
      <c r="M8" s="174"/>
      <c r="N8" s="166"/>
      <c r="O8" s="167"/>
      <c r="P8" s="126"/>
      <c r="Q8" s="127"/>
      <c r="R8" s="127"/>
      <c r="S8" s="127"/>
      <c r="T8" s="127"/>
      <c r="U8" s="127"/>
      <c r="V8" s="127"/>
      <c r="W8" s="127"/>
      <c r="X8" s="127"/>
      <c r="Y8" s="131"/>
      <c r="Z8" s="21" t="s">
        <v>88</v>
      </c>
      <c r="AA8" s="126"/>
      <c r="AB8" s="130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8"/>
      <c r="AU8" s="129"/>
      <c r="AV8" s="130"/>
      <c r="AW8" s="127"/>
      <c r="AX8" s="131"/>
      <c r="AY8" s="22"/>
    </row>
    <row r="9" spans="2:51" s="23" customFormat="1" ht="25.5" customHeight="1">
      <c r="B9" s="24" t="s">
        <v>7</v>
      </c>
      <c r="C9" s="168"/>
      <c r="D9" s="169"/>
      <c r="E9" s="170"/>
      <c r="F9" s="120"/>
      <c r="G9" s="182"/>
      <c r="H9" s="121"/>
      <c r="I9" s="121"/>
      <c r="J9" s="121"/>
      <c r="K9" s="121"/>
      <c r="L9" s="122"/>
      <c r="M9" s="175"/>
      <c r="N9" s="169"/>
      <c r="O9" s="170"/>
      <c r="P9" s="254"/>
      <c r="Q9" s="132"/>
      <c r="R9" s="132"/>
      <c r="S9" s="132"/>
      <c r="T9" s="132"/>
      <c r="U9" s="132"/>
      <c r="V9" s="132"/>
      <c r="W9" s="132"/>
      <c r="X9" s="132"/>
      <c r="Y9" s="136"/>
      <c r="Z9" s="21" t="s">
        <v>89</v>
      </c>
      <c r="AA9" s="254"/>
      <c r="AB9" s="135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3"/>
      <c r="AU9" s="134"/>
      <c r="AV9" s="135"/>
      <c r="AW9" s="132"/>
      <c r="AX9" s="136"/>
      <c r="AY9" s="22"/>
    </row>
    <row r="10" spans="2:51" s="23" customFormat="1" ht="25.5" customHeight="1">
      <c r="B10" s="24" t="s">
        <v>8</v>
      </c>
      <c r="C10" s="168"/>
      <c r="D10" s="169"/>
      <c r="E10" s="170"/>
      <c r="F10" s="120"/>
      <c r="G10" s="182"/>
      <c r="H10" s="121"/>
      <c r="I10" s="121"/>
      <c r="J10" s="121"/>
      <c r="K10" s="121"/>
      <c r="L10" s="122"/>
      <c r="M10" s="175"/>
      <c r="N10" s="169"/>
      <c r="O10" s="170"/>
      <c r="P10" s="254"/>
      <c r="Q10" s="132"/>
      <c r="R10" s="132"/>
      <c r="S10" s="132"/>
      <c r="T10" s="132"/>
      <c r="U10" s="132"/>
      <c r="V10" s="132"/>
      <c r="W10" s="132"/>
      <c r="X10" s="132"/>
      <c r="Y10" s="136"/>
      <c r="Z10" s="21" t="s">
        <v>90</v>
      </c>
      <c r="AA10" s="254"/>
      <c r="AB10" s="135"/>
      <c r="AC10" s="132"/>
      <c r="AD10" s="132"/>
      <c r="AE10" s="132"/>
      <c r="AF10" s="132"/>
      <c r="AG10" s="132"/>
      <c r="AH10" s="132"/>
      <c r="AI10" s="132"/>
      <c r="AJ10" s="132"/>
      <c r="AK10" s="132"/>
      <c r="AL10" s="137"/>
      <c r="AM10" s="132"/>
      <c r="AN10" s="132"/>
      <c r="AO10" s="132"/>
      <c r="AP10" s="132"/>
      <c r="AQ10" s="132"/>
      <c r="AR10" s="132"/>
      <c r="AS10" s="132"/>
      <c r="AT10" s="133"/>
      <c r="AU10" s="134"/>
      <c r="AV10" s="135"/>
      <c r="AW10" s="132"/>
      <c r="AX10" s="136"/>
      <c r="AY10" s="22"/>
    </row>
    <row r="11" spans="2:51" s="23" customFormat="1" ht="25.5" customHeight="1">
      <c r="B11" s="24" t="s">
        <v>9</v>
      </c>
      <c r="C11" s="168"/>
      <c r="D11" s="169"/>
      <c r="E11" s="170"/>
      <c r="F11" s="120"/>
      <c r="G11" s="135"/>
      <c r="H11" s="121"/>
      <c r="I11" s="121"/>
      <c r="J11" s="121"/>
      <c r="K11" s="121"/>
      <c r="L11" s="122"/>
      <c r="M11" s="175"/>
      <c r="N11" s="169"/>
      <c r="O11" s="170"/>
      <c r="P11" s="254"/>
      <c r="Q11" s="132"/>
      <c r="R11" s="132"/>
      <c r="S11" s="132"/>
      <c r="T11" s="132"/>
      <c r="U11" s="132"/>
      <c r="V11" s="132"/>
      <c r="W11" s="132"/>
      <c r="X11" s="132"/>
      <c r="Y11" s="136"/>
      <c r="Z11" s="21" t="s">
        <v>91</v>
      </c>
      <c r="AA11" s="254"/>
      <c r="AB11" s="135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3"/>
      <c r="AU11" s="134"/>
      <c r="AV11" s="135"/>
      <c r="AW11" s="132"/>
      <c r="AX11" s="136"/>
      <c r="AY11" s="22"/>
    </row>
    <row r="12" spans="2:51" s="23" customFormat="1" ht="25.5" customHeight="1">
      <c r="B12" s="24" t="s">
        <v>10</v>
      </c>
      <c r="C12" s="168"/>
      <c r="D12" s="169"/>
      <c r="E12" s="170"/>
      <c r="F12" s="120"/>
      <c r="G12" s="182"/>
      <c r="H12" s="121"/>
      <c r="I12" s="121"/>
      <c r="J12" s="121"/>
      <c r="K12" s="121"/>
      <c r="L12" s="122"/>
      <c r="M12" s="175"/>
      <c r="N12" s="169"/>
      <c r="O12" s="170"/>
      <c r="P12" s="254"/>
      <c r="Q12" s="132"/>
      <c r="R12" s="132"/>
      <c r="S12" s="132"/>
      <c r="T12" s="132"/>
      <c r="U12" s="132"/>
      <c r="V12" s="132"/>
      <c r="W12" s="132"/>
      <c r="X12" s="132"/>
      <c r="Y12" s="136"/>
      <c r="Z12" s="21" t="s">
        <v>90</v>
      </c>
      <c r="AA12" s="254"/>
      <c r="AB12" s="135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3"/>
      <c r="AU12" s="134"/>
      <c r="AV12" s="135"/>
      <c r="AW12" s="132"/>
      <c r="AX12" s="136"/>
      <c r="AY12" s="22"/>
    </row>
    <row r="13" spans="2:51" s="23" customFormat="1" ht="25.5" customHeight="1">
      <c r="B13" s="24" t="s">
        <v>11</v>
      </c>
      <c r="C13" s="168"/>
      <c r="D13" s="169"/>
      <c r="E13" s="170"/>
      <c r="F13" s="120"/>
      <c r="G13" s="182"/>
      <c r="H13" s="121"/>
      <c r="I13" s="121"/>
      <c r="J13" s="121"/>
      <c r="K13" s="121"/>
      <c r="L13" s="122"/>
      <c r="M13" s="175"/>
      <c r="N13" s="169"/>
      <c r="O13" s="170"/>
      <c r="P13" s="254"/>
      <c r="Q13" s="132"/>
      <c r="R13" s="132"/>
      <c r="S13" s="132"/>
      <c r="T13" s="132"/>
      <c r="U13" s="132"/>
      <c r="V13" s="132"/>
      <c r="W13" s="132"/>
      <c r="X13" s="132"/>
      <c r="Y13" s="136"/>
      <c r="Z13" s="21" t="s">
        <v>88</v>
      </c>
      <c r="AA13" s="254"/>
      <c r="AB13" s="135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3"/>
      <c r="AU13" s="134"/>
      <c r="AV13" s="135"/>
      <c r="AW13" s="132"/>
      <c r="AX13" s="136"/>
      <c r="AY13" s="22"/>
    </row>
    <row r="14" spans="2:51" s="23" customFormat="1" ht="25.5" customHeight="1">
      <c r="B14" s="24" t="s">
        <v>12</v>
      </c>
      <c r="C14" s="168"/>
      <c r="D14" s="169"/>
      <c r="E14" s="170"/>
      <c r="F14" s="120"/>
      <c r="G14" s="182"/>
      <c r="H14" s="121"/>
      <c r="I14" s="121"/>
      <c r="J14" s="121"/>
      <c r="K14" s="121"/>
      <c r="L14" s="122"/>
      <c r="M14" s="175"/>
      <c r="N14" s="169"/>
      <c r="O14" s="170"/>
      <c r="P14" s="254"/>
      <c r="Q14" s="132"/>
      <c r="R14" s="132"/>
      <c r="S14" s="132"/>
      <c r="T14" s="132"/>
      <c r="U14" s="132"/>
      <c r="V14" s="132"/>
      <c r="W14" s="132"/>
      <c r="X14" s="132"/>
      <c r="Y14" s="136"/>
      <c r="Z14" s="21" t="s">
        <v>88</v>
      </c>
      <c r="AA14" s="254"/>
      <c r="AB14" s="135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3"/>
      <c r="AU14" s="134"/>
      <c r="AV14" s="135"/>
      <c r="AW14" s="132"/>
      <c r="AX14" s="136"/>
      <c r="AY14" s="22"/>
    </row>
    <row r="15" spans="2:51" s="23" customFormat="1" ht="25.5" customHeight="1">
      <c r="B15" s="24" t="s">
        <v>13</v>
      </c>
      <c r="C15" s="168"/>
      <c r="D15" s="169"/>
      <c r="E15" s="170"/>
      <c r="F15" s="120"/>
      <c r="G15" s="182"/>
      <c r="H15" s="121"/>
      <c r="I15" s="121"/>
      <c r="J15" s="121"/>
      <c r="K15" s="121"/>
      <c r="L15" s="122"/>
      <c r="M15" s="175"/>
      <c r="N15" s="169"/>
      <c r="O15" s="170"/>
      <c r="P15" s="254"/>
      <c r="Q15" s="132" t="s">
        <v>197</v>
      </c>
      <c r="R15" s="132"/>
      <c r="S15" s="132"/>
      <c r="T15" s="132"/>
      <c r="U15" s="132"/>
      <c r="V15" s="132"/>
      <c r="W15" s="132"/>
      <c r="X15" s="132"/>
      <c r="Y15" s="136"/>
      <c r="Z15" s="21" t="s">
        <v>91</v>
      </c>
      <c r="AA15" s="254"/>
      <c r="AB15" s="135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3"/>
      <c r="AU15" s="134"/>
      <c r="AV15" s="135"/>
      <c r="AW15" s="132"/>
      <c r="AX15" s="136"/>
      <c r="AY15" s="22"/>
    </row>
    <row r="16" spans="2:51" s="23" customFormat="1" ht="25.5" customHeight="1">
      <c r="B16" s="25" t="s">
        <v>14</v>
      </c>
      <c r="C16" s="168"/>
      <c r="D16" s="169"/>
      <c r="E16" s="170"/>
      <c r="F16" s="120"/>
      <c r="G16" s="182"/>
      <c r="H16" s="121"/>
      <c r="I16" s="121"/>
      <c r="J16" s="121"/>
      <c r="K16" s="121"/>
      <c r="L16" s="122"/>
      <c r="M16" s="175"/>
      <c r="N16" s="169"/>
      <c r="O16" s="170"/>
      <c r="P16" s="254"/>
      <c r="Q16" s="132" t="s">
        <v>197</v>
      </c>
      <c r="R16" s="132"/>
      <c r="S16" s="132"/>
      <c r="T16" s="132"/>
      <c r="U16" s="132"/>
      <c r="V16" s="132"/>
      <c r="W16" s="132"/>
      <c r="X16" s="132"/>
      <c r="Y16" s="136"/>
      <c r="Z16" s="21" t="s">
        <v>92</v>
      </c>
      <c r="AA16" s="254"/>
      <c r="AB16" s="135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3"/>
      <c r="AU16" s="134"/>
      <c r="AV16" s="135"/>
      <c r="AW16" s="132"/>
      <c r="AX16" s="136"/>
      <c r="AY16" s="22"/>
    </row>
    <row r="17" spans="2:51" s="23" customFormat="1" ht="25.5" customHeight="1">
      <c r="B17" s="25" t="s">
        <v>15</v>
      </c>
      <c r="C17" s="168"/>
      <c r="D17" s="169"/>
      <c r="E17" s="170"/>
      <c r="F17" s="120"/>
      <c r="G17" s="182"/>
      <c r="H17" s="121"/>
      <c r="I17" s="121"/>
      <c r="J17" s="121"/>
      <c r="K17" s="121"/>
      <c r="L17" s="122"/>
      <c r="M17" s="175"/>
      <c r="N17" s="169"/>
      <c r="O17" s="170"/>
      <c r="P17" s="254"/>
      <c r="Q17" s="132"/>
      <c r="R17" s="132"/>
      <c r="S17" s="132"/>
      <c r="T17" s="132"/>
      <c r="U17" s="132"/>
      <c r="V17" s="132"/>
      <c r="W17" s="132"/>
      <c r="X17" s="132"/>
      <c r="Y17" s="136"/>
      <c r="Z17" s="21" t="s">
        <v>93</v>
      </c>
      <c r="AA17" s="254"/>
      <c r="AB17" s="135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3"/>
      <c r="AU17" s="134"/>
      <c r="AV17" s="135"/>
      <c r="AW17" s="132"/>
      <c r="AX17" s="136"/>
      <c r="AY17" s="22"/>
    </row>
    <row r="18" spans="2:51" s="23" customFormat="1" ht="25.5" customHeight="1">
      <c r="B18" s="25" t="s">
        <v>16</v>
      </c>
      <c r="C18" s="168"/>
      <c r="D18" s="169"/>
      <c r="E18" s="170"/>
      <c r="F18" s="120"/>
      <c r="G18" s="182"/>
      <c r="H18" s="121"/>
      <c r="I18" s="121"/>
      <c r="J18" s="121"/>
      <c r="K18" s="121"/>
      <c r="L18" s="122"/>
      <c r="M18" s="175"/>
      <c r="N18" s="169"/>
      <c r="O18" s="170"/>
      <c r="P18" s="254"/>
      <c r="Q18" s="132"/>
      <c r="R18" s="132"/>
      <c r="S18" s="132"/>
      <c r="T18" s="132"/>
      <c r="U18" s="132"/>
      <c r="V18" s="132"/>
      <c r="W18" s="132"/>
      <c r="X18" s="132"/>
      <c r="Y18" s="136"/>
      <c r="Z18" s="21" t="s">
        <v>94</v>
      </c>
      <c r="AA18" s="254"/>
      <c r="AB18" s="135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3"/>
      <c r="AU18" s="134"/>
      <c r="AV18" s="135"/>
      <c r="AW18" s="132"/>
      <c r="AX18" s="136"/>
      <c r="AY18" s="22"/>
    </row>
    <row r="19" spans="2:51" s="23" customFormat="1" ht="25.5" customHeight="1" thickBot="1">
      <c r="B19" s="25" t="s">
        <v>17</v>
      </c>
      <c r="C19" s="171"/>
      <c r="D19" s="172"/>
      <c r="E19" s="173"/>
      <c r="F19" s="123"/>
      <c r="G19" s="183"/>
      <c r="H19" s="124"/>
      <c r="I19" s="124"/>
      <c r="J19" s="124"/>
      <c r="K19" s="124"/>
      <c r="L19" s="125"/>
      <c r="M19" s="176"/>
      <c r="N19" s="172"/>
      <c r="O19" s="173"/>
      <c r="P19" s="255"/>
      <c r="Q19" s="138"/>
      <c r="R19" s="138"/>
      <c r="S19" s="138"/>
      <c r="T19" s="138"/>
      <c r="U19" s="138"/>
      <c r="V19" s="138"/>
      <c r="W19" s="138"/>
      <c r="X19" s="138"/>
      <c r="Y19" s="139"/>
      <c r="Z19" s="21" t="s">
        <v>95</v>
      </c>
      <c r="AA19" s="255"/>
      <c r="AB19" s="195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256"/>
      <c r="AU19" s="257"/>
      <c r="AV19" s="195"/>
      <c r="AW19" s="138"/>
      <c r="AX19" s="139"/>
      <c r="AY19" s="22"/>
    </row>
    <row r="20" spans="2:51" s="110" customFormat="1" ht="25.5" customHeight="1" thickBot="1">
      <c r="B20" s="26" t="s">
        <v>86</v>
      </c>
      <c r="C20" s="111">
        <f aca="true" t="shared" si="0" ref="C20:R20">SUM(C8:C19)</f>
        <v>0</v>
      </c>
      <c r="D20" s="112">
        <f t="shared" si="0"/>
        <v>0</v>
      </c>
      <c r="E20" s="113">
        <f t="shared" si="0"/>
        <v>0</v>
      </c>
      <c r="F20" s="111">
        <f t="shared" si="0"/>
        <v>0</v>
      </c>
      <c r="G20" s="116">
        <f t="shared" si="0"/>
        <v>0</v>
      </c>
      <c r="H20" s="112">
        <f t="shared" si="0"/>
        <v>0</v>
      </c>
      <c r="I20" s="112">
        <f t="shared" si="0"/>
        <v>0</v>
      </c>
      <c r="J20" s="112">
        <f t="shared" si="0"/>
        <v>0</v>
      </c>
      <c r="K20" s="112">
        <f t="shared" si="0"/>
        <v>0</v>
      </c>
      <c r="L20" s="114">
        <f t="shared" si="0"/>
        <v>0</v>
      </c>
      <c r="M20" s="111">
        <f t="shared" si="0"/>
        <v>0</v>
      </c>
      <c r="N20" s="112">
        <f t="shared" si="0"/>
        <v>0</v>
      </c>
      <c r="O20" s="113">
        <f t="shared" si="0"/>
        <v>0</v>
      </c>
      <c r="P20" s="115">
        <f t="shared" si="0"/>
        <v>0</v>
      </c>
      <c r="Q20" s="112">
        <f t="shared" si="0"/>
        <v>0</v>
      </c>
      <c r="R20" s="112">
        <f t="shared" si="0"/>
        <v>0</v>
      </c>
      <c r="S20" s="112">
        <f aca="true" t="shared" si="1" ref="S20:Y20">SUM(S8:S19)</f>
        <v>0</v>
      </c>
      <c r="T20" s="112">
        <f t="shared" si="1"/>
        <v>0</v>
      </c>
      <c r="U20" s="112">
        <f t="shared" si="1"/>
        <v>0</v>
      </c>
      <c r="V20" s="112">
        <f t="shared" si="1"/>
        <v>0</v>
      </c>
      <c r="W20" s="116">
        <f t="shared" si="1"/>
        <v>0</v>
      </c>
      <c r="X20" s="116">
        <f t="shared" si="1"/>
        <v>0</v>
      </c>
      <c r="Y20" s="190">
        <f t="shared" si="1"/>
        <v>0</v>
      </c>
      <c r="Z20" s="21"/>
      <c r="AA20" s="115">
        <f>SUM(AA8:AA19)</f>
        <v>0</v>
      </c>
      <c r="AB20" s="143">
        <f aca="true" t="shared" si="2" ref="AB20:AX20">SUM(AB8:AB19)</f>
        <v>0</v>
      </c>
      <c r="AC20" s="140">
        <f t="shared" si="2"/>
        <v>0</v>
      </c>
      <c r="AD20" s="140">
        <f t="shared" si="2"/>
        <v>0</v>
      </c>
      <c r="AE20" s="140">
        <f t="shared" si="2"/>
        <v>0</v>
      </c>
      <c r="AF20" s="140">
        <f t="shared" si="2"/>
        <v>0</v>
      </c>
      <c r="AG20" s="140">
        <f t="shared" si="2"/>
        <v>0</v>
      </c>
      <c r="AH20" s="140">
        <f t="shared" si="2"/>
        <v>0</v>
      </c>
      <c r="AI20" s="140">
        <f t="shared" si="2"/>
        <v>0</v>
      </c>
      <c r="AJ20" s="141">
        <f t="shared" si="2"/>
        <v>0</v>
      </c>
      <c r="AK20" s="141">
        <f t="shared" si="2"/>
        <v>0</v>
      </c>
      <c r="AL20" s="141">
        <f t="shared" si="2"/>
        <v>0</v>
      </c>
      <c r="AM20" s="141">
        <f t="shared" si="2"/>
        <v>0</v>
      </c>
      <c r="AN20" s="141">
        <f t="shared" si="2"/>
        <v>0</v>
      </c>
      <c r="AO20" s="141">
        <f t="shared" si="2"/>
        <v>0</v>
      </c>
      <c r="AP20" s="141">
        <f t="shared" si="2"/>
        <v>0</v>
      </c>
      <c r="AQ20" s="141">
        <f t="shared" si="2"/>
        <v>0</v>
      </c>
      <c r="AR20" s="141">
        <f t="shared" si="2"/>
        <v>0</v>
      </c>
      <c r="AS20" s="141">
        <f t="shared" si="2"/>
        <v>0</v>
      </c>
      <c r="AT20" s="141">
        <f t="shared" si="2"/>
        <v>0</v>
      </c>
      <c r="AU20" s="142">
        <f t="shared" si="2"/>
        <v>0</v>
      </c>
      <c r="AV20" s="143">
        <f t="shared" si="2"/>
        <v>0</v>
      </c>
      <c r="AW20" s="141">
        <f t="shared" si="2"/>
        <v>0</v>
      </c>
      <c r="AX20" s="144">
        <f t="shared" si="2"/>
        <v>0</v>
      </c>
      <c r="AY20" s="39"/>
    </row>
    <row r="21" spans="1:51" s="40" customFormat="1" ht="9.75" customHeight="1">
      <c r="A21" s="27"/>
      <c r="B21" s="28"/>
      <c r="C21" s="29">
        <v>1</v>
      </c>
      <c r="D21" s="29">
        <v>2</v>
      </c>
      <c r="E21" s="29">
        <v>3</v>
      </c>
      <c r="F21" s="30"/>
      <c r="G21" s="30"/>
      <c r="H21" s="30"/>
      <c r="I21" s="31"/>
      <c r="J21" s="30"/>
      <c r="K21" s="30"/>
      <c r="L21" s="30"/>
      <c r="M21" s="32">
        <v>4</v>
      </c>
      <c r="N21" s="32">
        <v>5</v>
      </c>
      <c r="O21" s="33">
        <v>6</v>
      </c>
      <c r="P21" s="46" t="s">
        <v>102</v>
      </c>
      <c r="Q21" s="35"/>
      <c r="R21" s="35"/>
      <c r="S21" s="35"/>
      <c r="T21" s="35"/>
      <c r="U21" s="35"/>
      <c r="V21" s="35"/>
      <c r="W21" s="35"/>
      <c r="X21" s="35"/>
      <c r="Y21" s="104" t="s">
        <v>103</v>
      </c>
      <c r="Z21" s="164"/>
      <c r="AA21" s="197"/>
      <c r="AB21" s="34"/>
      <c r="AC21" s="35"/>
      <c r="AD21" s="35"/>
      <c r="AE21" s="35"/>
      <c r="AF21" s="35"/>
      <c r="AG21" s="35"/>
      <c r="AH21" s="35"/>
      <c r="AI21" s="35"/>
      <c r="AJ21" s="35"/>
      <c r="AK21" s="104"/>
      <c r="AL21" s="35"/>
      <c r="AM21" s="35"/>
      <c r="AN21" s="35"/>
      <c r="AO21" s="35"/>
      <c r="AP21" s="35"/>
      <c r="AQ21" s="35"/>
      <c r="AR21" s="35"/>
      <c r="AS21" s="35"/>
      <c r="AT21" s="34"/>
      <c r="AU21" s="37"/>
      <c r="AV21" s="38"/>
      <c r="AW21" s="35"/>
      <c r="AX21" s="36"/>
      <c r="AY21" s="39"/>
    </row>
    <row r="22" spans="2:51" s="23" customFormat="1" ht="28.5" customHeight="1" thickBot="1">
      <c r="B22" s="41" t="s">
        <v>117</v>
      </c>
      <c r="C22" s="42" t="s">
        <v>4</v>
      </c>
      <c r="D22" s="42" t="s">
        <v>19</v>
      </c>
      <c r="E22" s="42" t="s">
        <v>53</v>
      </c>
      <c r="F22" s="43"/>
      <c r="G22" s="43"/>
      <c r="H22" s="44"/>
      <c r="I22" s="45" t="s">
        <v>115</v>
      </c>
      <c r="J22" s="44"/>
      <c r="K22" s="44"/>
      <c r="L22" s="44"/>
      <c r="M22" s="271" t="s">
        <v>118</v>
      </c>
      <c r="N22" s="272"/>
      <c r="O22" s="273"/>
      <c r="P22" s="154"/>
      <c r="Q22" s="200" t="s">
        <v>127</v>
      </c>
      <c r="R22" s="200"/>
      <c r="S22" s="201"/>
      <c r="T22" s="201"/>
      <c r="U22" s="201"/>
      <c r="V22" s="201"/>
      <c r="W22" s="201"/>
      <c r="X22" s="202" t="s">
        <v>128</v>
      </c>
      <c r="Y22" s="191"/>
      <c r="Z22" s="47" t="s">
        <v>111</v>
      </c>
      <c r="AA22" s="208"/>
      <c r="AB22" s="209"/>
      <c r="AC22" s="201"/>
      <c r="AD22" s="201"/>
      <c r="AE22" s="201"/>
      <c r="AF22" s="201"/>
      <c r="AG22" s="201"/>
      <c r="AH22" s="201"/>
      <c r="AI22" s="201"/>
      <c r="AJ22" s="201"/>
      <c r="AK22" s="226">
        <v>0</v>
      </c>
      <c r="AL22" s="200" t="s">
        <v>137</v>
      </c>
      <c r="AM22" s="201"/>
      <c r="AN22" s="201"/>
      <c r="AO22" s="201"/>
      <c r="AP22" s="201"/>
      <c r="AQ22" s="201"/>
      <c r="AR22" s="201"/>
      <c r="AS22" s="201"/>
      <c r="AT22" s="219"/>
      <c r="AU22" s="220"/>
      <c r="AV22" s="209"/>
      <c r="AW22" s="201"/>
      <c r="AX22" s="203"/>
      <c r="AY22" s="22"/>
    </row>
    <row r="23" spans="2:51" s="23" customFormat="1" ht="28.5" customHeight="1">
      <c r="B23" s="48"/>
      <c r="C23" s="126"/>
      <c r="D23" s="127"/>
      <c r="E23" s="131"/>
      <c r="F23" s="49" t="s">
        <v>196</v>
      </c>
      <c r="G23" s="49"/>
      <c r="H23" s="44"/>
      <c r="I23" s="44"/>
      <c r="J23" s="44"/>
      <c r="K23" s="44"/>
      <c r="L23" s="44"/>
      <c r="M23" s="283" t="s">
        <v>140</v>
      </c>
      <c r="N23" s="284"/>
      <c r="O23" s="285"/>
      <c r="P23" s="253"/>
      <c r="Q23" s="200" t="s">
        <v>139</v>
      </c>
      <c r="R23" s="200"/>
      <c r="S23" s="201"/>
      <c r="T23" s="201"/>
      <c r="U23" s="201"/>
      <c r="V23" s="201"/>
      <c r="W23" s="201"/>
      <c r="X23" s="201"/>
      <c r="Y23" s="203"/>
      <c r="Z23" s="47" t="s">
        <v>114</v>
      </c>
      <c r="AA23" s="208"/>
      <c r="AB23" s="209"/>
      <c r="AC23" s="201"/>
      <c r="AD23" s="210"/>
      <c r="AE23" s="201"/>
      <c r="AF23" s="201"/>
      <c r="AG23" s="201"/>
      <c r="AH23" s="201"/>
      <c r="AI23" s="210"/>
      <c r="AJ23" s="210"/>
      <c r="AK23" s="211"/>
      <c r="AL23" s="158">
        <v>0</v>
      </c>
      <c r="AM23" s="200" t="s">
        <v>139</v>
      </c>
      <c r="AN23" s="201"/>
      <c r="AO23" s="201"/>
      <c r="AP23" s="201"/>
      <c r="AQ23" s="201"/>
      <c r="AR23" s="201"/>
      <c r="AS23" s="201"/>
      <c r="AT23" s="219"/>
      <c r="AU23" s="220"/>
      <c r="AV23" s="209"/>
      <c r="AW23" s="201"/>
      <c r="AX23" s="203"/>
      <c r="AY23" s="22"/>
    </row>
    <row r="24" spans="2:51" s="23" customFormat="1" ht="28.5" customHeight="1">
      <c r="B24" s="50" t="s">
        <v>119</v>
      </c>
      <c r="C24" s="145">
        <f>C20</f>
        <v>0</v>
      </c>
      <c r="D24" s="146">
        <f>D20</f>
        <v>0</v>
      </c>
      <c r="E24" s="147">
        <f>E20</f>
        <v>0</v>
      </c>
      <c r="F24" s="51" t="s">
        <v>122</v>
      </c>
      <c r="G24" s="51"/>
      <c r="H24" s="52"/>
      <c r="I24" s="52"/>
      <c r="J24" s="52"/>
      <c r="K24" s="52"/>
      <c r="L24" s="44"/>
      <c r="M24" s="274" t="s">
        <v>69</v>
      </c>
      <c r="N24" s="275"/>
      <c r="O24" s="276"/>
      <c r="P24" s="155"/>
      <c r="Q24" s="204"/>
      <c r="R24" s="204"/>
      <c r="S24" s="204"/>
      <c r="T24" s="156"/>
      <c r="U24" s="156"/>
      <c r="V24" s="156"/>
      <c r="W24" s="156"/>
      <c r="X24" s="156"/>
      <c r="Y24" s="157"/>
      <c r="Z24" s="47" t="s">
        <v>112</v>
      </c>
      <c r="AA24" s="198"/>
      <c r="AB24" s="252"/>
      <c r="AC24" s="156"/>
      <c r="AD24" s="156"/>
      <c r="AE24" s="156"/>
      <c r="AF24" s="156"/>
      <c r="AG24" s="156"/>
      <c r="AH24" s="262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99"/>
      <c r="AV24" s="221"/>
      <c r="AW24" s="204"/>
      <c r="AX24" s="222"/>
      <c r="AY24" s="22"/>
    </row>
    <row r="25" spans="2:51" s="23" customFormat="1" ht="28.5" customHeight="1" thickBot="1">
      <c r="B25" s="50" t="s">
        <v>120</v>
      </c>
      <c r="C25" s="148">
        <f>M20</f>
        <v>0</v>
      </c>
      <c r="D25" s="149">
        <f>N20</f>
        <v>0</v>
      </c>
      <c r="E25" s="150">
        <f>O20</f>
        <v>0</v>
      </c>
      <c r="F25" s="51" t="s">
        <v>123</v>
      </c>
      <c r="G25" s="51"/>
      <c r="H25" s="52"/>
      <c r="I25" s="52"/>
      <c r="J25" s="52"/>
      <c r="K25" s="52"/>
      <c r="L25" s="44"/>
      <c r="M25" s="277" t="s">
        <v>70</v>
      </c>
      <c r="N25" s="278"/>
      <c r="O25" s="279"/>
      <c r="P25" s="205"/>
      <c r="Q25" s="206"/>
      <c r="R25" s="206"/>
      <c r="S25" s="206"/>
      <c r="T25" s="206"/>
      <c r="U25" s="206"/>
      <c r="V25" s="206"/>
      <c r="W25" s="206"/>
      <c r="X25" s="206"/>
      <c r="Y25" s="207"/>
      <c r="Z25" s="47" t="s">
        <v>113</v>
      </c>
      <c r="AA25" s="205"/>
      <c r="AB25" s="212"/>
      <c r="AC25" s="163"/>
      <c r="AD25" s="213" t="s">
        <v>130</v>
      </c>
      <c r="AE25" s="214"/>
      <c r="AF25" s="215"/>
      <c r="AG25" s="261"/>
      <c r="AH25" s="264"/>
      <c r="AI25" s="263"/>
      <c r="AJ25" s="200" t="s">
        <v>129</v>
      </c>
      <c r="AK25" s="216"/>
      <c r="AL25" s="206"/>
      <c r="AM25" s="206"/>
      <c r="AN25" s="206"/>
      <c r="AO25" s="206"/>
      <c r="AP25" s="206"/>
      <c r="AQ25" s="206"/>
      <c r="AR25" s="206"/>
      <c r="AS25" s="206"/>
      <c r="AT25" s="217"/>
      <c r="AU25" s="218"/>
      <c r="AV25" s="351" t="s">
        <v>87</v>
      </c>
      <c r="AW25" s="352"/>
      <c r="AX25" s="353"/>
      <c r="AY25" s="22"/>
    </row>
    <row r="26" spans="2:51" ht="25.5" customHeight="1" thickBot="1">
      <c r="B26" s="50" t="s">
        <v>121</v>
      </c>
      <c r="C26" s="151">
        <f>C23+C24-C25</f>
        <v>0</v>
      </c>
      <c r="D26" s="152">
        <f>D23+D24-D25</f>
        <v>0</v>
      </c>
      <c r="E26" s="153">
        <f>E23+E24-E25</f>
        <v>0</v>
      </c>
      <c r="F26" s="51" t="s">
        <v>201</v>
      </c>
      <c r="G26" s="51"/>
      <c r="H26" s="52"/>
      <c r="I26" s="52"/>
      <c r="J26" s="52"/>
      <c r="K26" s="52"/>
      <c r="L26" s="44"/>
      <c r="M26" s="280" t="s">
        <v>86</v>
      </c>
      <c r="N26" s="281"/>
      <c r="O26" s="282"/>
      <c r="P26" s="159">
        <f>P20+P22+P23+P24</f>
        <v>0</v>
      </c>
      <c r="Q26" s="116">
        <f>Q20</f>
        <v>0</v>
      </c>
      <c r="R26" s="116">
        <f>R20</f>
        <v>0</v>
      </c>
      <c r="S26" s="116">
        <f>S20</f>
        <v>0</v>
      </c>
      <c r="T26" s="116">
        <f>T20+T24</f>
        <v>0</v>
      </c>
      <c r="U26" s="116">
        <f>U20+U24</f>
        <v>0</v>
      </c>
      <c r="V26" s="116">
        <f>V20+V24</f>
        <v>0</v>
      </c>
      <c r="W26" s="116">
        <f>W20+W24</f>
        <v>0</v>
      </c>
      <c r="X26" s="116">
        <f>X20+X24</f>
        <v>0</v>
      </c>
      <c r="Y26" s="190">
        <f>Y20+Y22+Y24</f>
        <v>0</v>
      </c>
      <c r="Z26" s="160"/>
      <c r="AA26" s="115">
        <f>AA20+AA24</f>
        <v>0</v>
      </c>
      <c r="AB26" s="159">
        <f>AB20+AB24</f>
        <v>0</v>
      </c>
      <c r="AC26" s="162">
        <f>AC20+AC24+AC25</f>
        <v>0</v>
      </c>
      <c r="AD26" s="116">
        <f>AD20+AD24</f>
        <v>0</v>
      </c>
      <c r="AE26" s="116">
        <f>AE20+AE24</f>
        <v>0</v>
      </c>
      <c r="AF26" s="116">
        <f>AF20+AF24</f>
        <v>0</v>
      </c>
      <c r="AG26" s="116">
        <f>AG20+AG24</f>
        <v>0</v>
      </c>
      <c r="AH26" s="296">
        <f>AH20+AH24+AI20+AI24+AI25</f>
        <v>0</v>
      </c>
      <c r="AI26" s="297"/>
      <c r="AJ26" s="116">
        <f>AJ20+AJ24</f>
        <v>0</v>
      </c>
      <c r="AK26" s="116">
        <f>AK20-AK22+AK24</f>
        <v>0</v>
      </c>
      <c r="AL26" s="116">
        <f>AL20-AL23+AL24</f>
        <v>0</v>
      </c>
      <c r="AM26" s="349">
        <f>AM20+AM24+AN20+AN24</f>
        <v>0</v>
      </c>
      <c r="AN26" s="350"/>
      <c r="AO26" s="349">
        <f>AO20+AO24+AP20+AP24</f>
        <v>0</v>
      </c>
      <c r="AP26" s="350"/>
      <c r="AQ26" s="116">
        <f>AQ20+AQ24</f>
        <v>0</v>
      </c>
      <c r="AR26" s="116">
        <f>AR20+AR24</f>
        <v>0</v>
      </c>
      <c r="AS26" s="116">
        <f>AS20+AS24</f>
        <v>0</v>
      </c>
      <c r="AT26" s="116">
        <f>AT20+AT24</f>
        <v>0</v>
      </c>
      <c r="AU26" s="161">
        <f>AU20+AU24</f>
        <v>0</v>
      </c>
      <c r="AV26" s="223"/>
      <c r="AW26" s="224"/>
      <c r="AX26" s="225"/>
      <c r="AY26" s="22"/>
    </row>
    <row r="27" spans="2:50" s="53" customFormat="1" ht="27.75" customHeight="1">
      <c r="B27" s="54"/>
      <c r="C27" s="355" t="s">
        <v>124</v>
      </c>
      <c r="D27" s="355"/>
      <c r="E27" s="355"/>
      <c r="F27" s="355"/>
      <c r="G27" s="355"/>
      <c r="H27" s="355"/>
      <c r="I27" s="355"/>
      <c r="J27" s="355"/>
      <c r="K27" s="54"/>
      <c r="L27" s="54"/>
      <c r="S27" s="55" t="s">
        <v>104</v>
      </c>
      <c r="U27" s="56" t="s">
        <v>71</v>
      </c>
      <c r="Y27" s="57" t="s">
        <v>72</v>
      </c>
      <c r="Z27" s="58"/>
      <c r="AF27" s="59"/>
      <c r="AG27" s="60"/>
      <c r="AU27" s="56" t="s">
        <v>115</v>
      </c>
      <c r="AV27" s="59"/>
      <c r="AW27" s="59"/>
      <c r="AX27" s="57" t="s">
        <v>72</v>
      </c>
    </row>
    <row r="28" spans="2:33" s="53" customFormat="1" ht="12.75" customHeight="1" hidden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61"/>
      <c r="N28" s="62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/>
      <c r="AA28" s="63"/>
      <c r="AE28" s="65"/>
      <c r="AF28" s="65"/>
      <c r="AG28" s="66"/>
    </row>
    <row r="29" spans="2:27" s="53" customFormat="1" ht="12.75" customHeight="1" hidden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67"/>
      <c r="N29" s="68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4"/>
      <c r="AA29" s="69"/>
    </row>
    <row r="30" spans="2:42" s="53" customFormat="1" ht="12.75">
      <c r="B30" s="54"/>
      <c r="C30" s="303">
        <f>IF(SUM(C20:E20)&lt;&gt;SUM(F20:L20),"ERREUR : Le total des colonnes de trésorerie de la partie Encaissements est différent du total des colonnes de Nature des encaissements","")</f>
      </c>
      <c r="D30" s="304"/>
      <c r="E30" s="304"/>
      <c r="F30" s="304"/>
      <c r="G30" s="304"/>
      <c r="H30" s="304"/>
      <c r="I30" s="304"/>
      <c r="J30" s="304"/>
      <c r="K30" s="304"/>
      <c r="L30" s="304"/>
      <c r="M30" s="303">
        <f>IF(SUM(M20:O20)&lt;&gt;SUM(P20:AX20),"ERREUR : Le total des colonnes de trésorerie de la partie Dépenses est différent du total des colonnes de ventilation des dépenses","")</f>
      </c>
      <c r="N30" s="304"/>
      <c r="O30" s="304"/>
      <c r="P30" s="304"/>
      <c r="Q30" s="304"/>
      <c r="R30" s="304"/>
      <c r="S30" s="304"/>
      <c r="T30" s="304"/>
      <c r="U30" s="304"/>
      <c r="V30" s="304"/>
      <c r="W30" s="69"/>
      <c r="X30" s="69"/>
      <c r="Y30" s="69"/>
      <c r="Z30" s="64"/>
      <c r="AA30" s="69"/>
      <c r="AD30" s="354" t="s">
        <v>98</v>
      </c>
      <c r="AE30" s="301">
        <f>AC26+AD26+AE26+AF26+AG26</f>
        <v>0</v>
      </c>
      <c r="AH30" s="354" t="s">
        <v>99</v>
      </c>
      <c r="AI30" s="301">
        <f>AH26+AJ26</f>
        <v>0</v>
      </c>
      <c r="AK30" s="354" t="s">
        <v>100</v>
      </c>
      <c r="AL30" s="301">
        <f>AK26+AL26</f>
        <v>0</v>
      </c>
      <c r="AM30" s="345"/>
      <c r="AN30" s="346"/>
      <c r="AO30" s="354" t="s">
        <v>101</v>
      </c>
      <c r="AP30" s="301">
        <f>AM26+AO26+AQ26+AR26+AS26</f>
        <v>0</v>
      </c>
    </row>
    <row r="31" spans="2:42" s="53" customFormat="1" ht="12.75">
      <c r="B31" s="70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69"/>
      <c r="X31" s="69"/>
      <c r="Y31" s="69"/>
      <c r="Z31" s="64"/>
      <c r="AA31" s="69"/>
      <c r="AD31" s="354"/>
      <c r="AE31" s="302"/>
      <c r="AH31" s="354"/>
      <c r="AI31" s="302"/>
      <c r="AK31" s="354"/>
      <c r="AL31" s="302"/>
      <c r="AM31" s="345"/>
      <c r="AN31" s="346"/>
      <c r="AO31" s="354"/>
      <c r="AP31" s="302"/>
    </row>
    <row r="32" spans="2:33" s="53" customFormat="1" ht="14.25" customHeight="1">
      <c r="B32" s="71"/>
      <c r="C32" s="72"/>
      <c r="D32" s="72"/>
      <c r="E32" s="72"/>
      <c r="F32" s="73"/>
      <c r="G32" s="72"/>
      <c r="H32" s="74"/>
      <c r="I32" s="74"/>
      <c r="J32" s="75"/>
      <c r="K32" s="74"/>
      <c r="L32" s="74"/>
      <c r="M32" s="76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9"/>
      <c r="Z32" s="64"/>
      <c r="AA32" s="63"/>
      <c r="AE32" s="65"/>
      <c r="AF32" s="65"/>
      <c r="AG32" s="66"/>
    </row>
    <row r="33" spans="1:51" ht="25.5" customHeight="1">
      <c r="A33" s="53"/>
      <c r="B33" s="298" t="s">
        <v>73</v>
      </c>
      <c r="C33" s="299"/>
      <c r="D33" s="299"/>
      <c r="E33" s="299"/>
      <c r="F33" s="300"/>
      <c r="G33" s="177"/>
      <c r="I33" s="80" t="s">
        <v>109</v>
      </c>
      <c r="J33" s="105"/>
      <c r="K33" s="81"/>
      <c r="L33" s="53"/>
      <c r="M33" s="81"/>
      <c r="N33" s="80" t="s">
        <v>110</v>
      </c>
      <c r="O33" s="105"/>
      <c r="P33" s="82"/>
      <c r="Q33" s="81"/>
      <c r="R33" s="81"/>
      <c r="S33" s="81"/>
      <c r="T33" s="80" t="s">
        <v>74</v>
      </c>
      <c r="U33" s="260"/>
      <c r="V33" s="81"/>
      <c r="W33" s="80" t="s">
        <v>82</v>
      </c>
      <c r="X33" s="106"/>
      <c r="Y33" s="227"/>
      <c r="Z33" s="83"/>
      <c r="AA33" s="81"/>
      <c r="AB33" s="81"/>
      <c r="AC33" s="81"/>
      <c r="AD33" s="81"/>
      <c r="AE33" s="81"/>
      <c r="AF33" s="84" t="s">
        <v>104</v>
      </c>
      <c r="AG33" s="81"/>
      <c r="AH33" s="290" t="s">
        <v>116</v>
      </c>
      <c r="AI33" s="291"/>
      <c r="AJ33" s="85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 t="s">
        <v>134</v>
      </c>
      <c r="AX33" s="81"/>
      <c r="AY33" s="22"/>
    </row>
    <row r="34" spans="2:35" s="53" customFormat="1" ht="12.75">
      <c r="B34" s="86"/>
      <c r="C34" s="87"/>
      <c r="D34" s="87"/>
      <c r="E34" s="87"/>
      <c r="F34" s="88"/>
      <c r="G34" s="184"/>
      <c r="H34" s="89"/>
      <c r="I34" s="89"/>
      <c r="J34" s="90"/>
      <c r="K34" s="90"/>
      <c r="L34" s="90"/>
      <c r="M34" s="91"/>
      <c r="N34" s="92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  <c r="Z34" s="64"/>
      <c r="AA34" s="63"/>
      <c r="AB34" s="95" t="s">
        <v>107</v>
      </c>
      <c r="AE34" s="65"/>
      <c r="AF34" s="65"/>
      <c r="AG34" s="66"/>
      <c r="AH34" s="292"/>
      <c r="AI34" s="293"/>
    </row>
    <row r="35" spans="2:35" s="53" customFormat="1" ht="15.75" customHeight="1">
      <c r="B35" s="96" t="s">
        <v>81</v>
      </c>
      <c r="M35" s="97"/>
      <c r="N35" s="97"/>
      <c r="O35" s="96" t="s">
        <v>141</v>
      </c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8"/>
      <c r="AA35" s="97"/>
      <c r="AB35" s="99" t="s">
        <v>126</v>
      </c>
      <c r="AC35" s="100"/>
      <c r="AD35" s="109"/>
      <c r="AE35" s="108" t="s">
        <v>108</v>
      </c>
      <c r="AG35" s="66"/>
      <c r="AH35" s="294"/>
      <c r="AI35" s="295"/>
    </row>
    <row r="36" spans="2:35" s="53" customFormat="1" ht="4.5" customHeight="1">
      <c r="B36" s="96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8"/>
      <c r="AA36" s="97"/>
      <c r="AB36" s="99"/>
      <c r="AC36" s="100"/>
      <c r="AD36" s="100"/>
      <c r="AE36" s="101"/>
      <c r="AG36" s="66"/>
      <c r="AH36" s="107"/>
      <c r="AI36" s="107"/>
    </row>
    <row r="37" spans="26:33" s="53" customFormat="1" ht="15.75" customHeight="1">
      <c r="Z37" s="98"/>
      <c r="AB37" s="99" t="s">
        <v>125</v>
      </c>
      <c r="AC37" s="100"/>
      <c r="AD37" s="109"/>
      <c r="AE37" s="101"/>
      <c r="AG37" s="102"/>
    </row>
    <row r="38" s="53" customFormat="1" ht="12.75">
      <c r="Z38" s="98"/>
    </row>
    <row r="39" s="53" customFormat="1" ht="12.75">
      <c r="Z39" s="98"/>
    </row>
    <row r="40" spans="2:26" s="53" customFormat="1" ht="12.75">
      <c r="B40" s="103"/>
      <c r="Z40" s="98"/>
    </row>
    <row r="41" s="53" customFormat="1" ht="6" customHeight="1">
      <c r="Z41" s="98"/>
    </row>
    <row r="42" s="53" customFormat="1" ht="12.75">
      <c r="Z42" s="98"/>
    </row>
    <row r="43" s="53" customFormat="1" ht="12.75">
      <c r="Z43" s="98"/>
    </row>
    <row r="44" s="53" customFormat="1" ht="12.75">
      <c r="Z44" s="98"/>
    </row>
    <row r="45" s="53" customFormat="1" ht="12.75">
      <c r="Z45" s="98"/>
    </row>
    <row r="46" s="53" customFormat="1" ht="12.75">
      <c r="Z46" s="98"/>
    </row>
    <row r="47" s="53" customFormat="1" ht="12.75">
      <c r="Z47" s="98"/>
    </row>
    <row r="48" s="53" customFormat="1" ht="12.75">
      <c r="Z48" s="98"/>
    </row>
    <row r="49" s="53" customFormat="1" ht="12.75">
      <c r="Z49" s="98"/>
    </row>
    <row r="50" s="53" customFormat="1" ht="12.75">
      <c r="Z50" s="98"/>
    </row>
    <row r="51" s="53" customFormat="1" ht="12.75">
      <c r="Z51" s="98"/>
    </row>
    <row r="52" s="53" customFormat="1" ht="12.75">
      <c r="Z52" s="98"/>
    </row>
    <row r="53" s="53" customFormat="1" ht="12.75">
      <c r="Z53" s="98"/>
    </row>
    <row r="54" s="53" customFormat="1" ht="12.75">
      <c r="Z54" s="98"/>
    </row>
  </sheetData>
  <sheetProtection selectLockedCells="1"/>
  <mergeCells count="63">
    <mergeCell ref="AO30:AO31"/>
    <mergeCell ref="C27:J27"/>
    <mergeCell ref="K6:K7"/>
    <mergeCell ref="AB4:AX4"/>
    <mergeCell ref="AE30:AE31"/>
    <mergeCell ref="AD30:AD31"/>
    <mergeCell ref="AH30:AH31"/>
    <mergeCell ref="AO5:AQ5"/>
    <mergeCell ref="AL30:AL31"/>
    <mergeCell ref="AK30:AK31"/>
    <mergeCell ref="AM30:AM31"/>
    <mergeCell ref="AN30:AN31"/>
    <mergeCell ref="AB2:AX2"/>
    <mergeCell ref="H6:H7"/>
    <mergeCell ref="AK5:AL5"/>
    <mergeCell ref="AP30:AP31"/>
    <mergeCell ref="AM26:AN26"/>
    <mergeCell ref="AO26:AP26"/>
    <mergeCell ref="N6:N7"/>
    <mergeCell ref="AV25:AX25"/>
    <mergeCell ref="B6:B7"/>
    <mergeCell ref="C4:L4"/>
    <mergeCell ref="U5:V5"/>
    <mergeCell ref="F1:N1"/>
    <mergeCell ref="F6:F7"/>
    <mergeCell ref="W5:Y5"/>
    <mergeCell ref="I6:I7"/>
    <mergeCell ref="J6:J7"/>
    <mergeCell ref="O6:O7"/>
    <mergeCell ref="P5:P7"/>
    <mergeCell ref="C6:C7"/>
    <mergeCell ref="D6:D7"/>
    <mergeCell ref="E6:E7"/>
    <mergeCell ref="AU1:AX1"/>
    <mergeCell ref="C5:E5"/>
    <mergeCell ref="M5:O5"/>
    <mergeCell ref="F5:L5"/>
    <mergeCell ref="AC5:AF5"/>
    <mergeCell ref="AH5:AJ5"/>
    <mergeCell ref="Q5:Q7"/>
    <mergeCell ref="AX6:AX7"/>
    <mergeCell ref="T5:T6"/>
    <mergeCell ref="S5:S6"/>
    <mergeCell ref="AV6:AV7"/>
    <mergeCell ref="AT5:AT6"/>
    <mergeCell ref="AU5:AU6"/>
    <mergeCell ref="AV5:AX5"/>
    <mergeCell ref="AW6:AW7"/>
    <mergeCell ref="AH33:AI35"/>
    <mergeCell ref="AH26:AI26"/>
    <mergeCell ref="B33:F33"/>
    <mergeCell ref="AI30:AI31"/>
    <mergeCell ref="C30:L31"/>
    <mergeCell ref="M30:V31"/>
    <mergeCell ref="G6:G7"/>
    <mergeCell ref="R5:R7"/>
    <mergeCell ref="M22:O22"/>
    <mergeCell ref="M24:O24"/>
    <mergeCell ref="M25:O25"/>
    <mergeCell ref="M26:O26"/>
    <mergeCell ref="M23:O23"/>
    <mergeCell ref="L6:L7"/>
    <mergeCell ref="M6:M7"/>
  </mergeCells>
  <conditionalFormatting sqref="C30:C31 J30:L31">
    <cfRule type="expression" priority="1" dxfId="1" stopIfTrue="1">
      <formula>SUM(C20:E20)&lt;&gt;SUM(F20:L20)</formula>
    </cfRule>
  </conditionalFormatting>
  <conditionalFormatting sqref="E30:G31">
    <cfRule type="expression" priority="2" dxfId="1" stopIfTrue="1">
      <formula>SUM(E20:H20)&lt;&gt;SUM(I20:N20)</formula>
    </cfRule>
  </conditionalFormatting>
  <conditionalFormatting sqref="D30:D31">
    <cfRule type="expression" priority="3" dxfId="1" stopIfTrue="1">
      <formula>SUM(D20:F20)&lt;&gt;SUM(H20:M20)</formula>
    </cfRule>
  </conditionalFormatting>
  <conditionalFormatting sqref="H30:I31">
    <cfRule type="expression" priority="4" dxfId="1" stopIfTrue="1">
      <formula>SUM(H20:J20)&lt;&gt;SUM(K20:P20)</formula>
    </cfRule>
  </conditionalFormatting>
  <conditionalFormatting sqref="O30:O31">
    <cfRule type="expression" priority="5" dxfId="1" stopIfTrue="1">
      <formula>SUM(O20:Q20)&lt;&gt;SUM(S20:AZ20)</formula>
    </cfRule>
  </conditionalFormatting>
  <conditionalFormatting sqref="M30:N31">
    <cfRule type="expression" priority="6" dxfId="1" stopIfTrue="1">
      <formula>SUM(M20:O20)&lt;&gt;SUM(P20:AX20)</formula>
    </cfRule>
  </conditionalFormatting>
  <conditionalFormatting sqref="S30:V31">
    <cfRule type="expression" priority="7" dxfId="1" stopIfTrue="1">
      <formula>SUM(S20:U20)&lt;&gt;SUM(V20:BC20)</formula>
    </cfRule>
  </conditionalFormatting>
  <conditionalFormatting sqref="P30:R31">
    <cfRule type="expression" priority="8" dxfId="1" stopIfTrue="1">
      <formula>SUM(P20:S20)&lt;&gt;SUM(T20:BA20)</formula>
    </cfRule>
  </conditionalFormatting>
  <conditionalFormatting sqref="C18">
    <cfRule type="cellIs" priority="9" dxfId="0" operator="greaterThan" stopIfTrue="1">
      <formula>0</formula>
    </cfRule>
  </conditionalFormatting>
  <printOptions horizontalCentered="1"/>
  <pageMargins left="0.32" right="0.19" top="0.4724409448818898" bottom="0.2362204724409449" header="0.17" footer="0.1968503937007874"/>
  <pageSetup fitToWidth="2" fitToHeight="1" horizontalDpi="600" verticalDpi="600" orientation="landscape" paperSize="8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1">
      <selection activeCell="G29" sqref="G29"/>
    </sheetView>
  </sheetViews>
  <sheetFormatPr defaultColWidth="11.421875" defaultRowHeight="19.5" customHeight="1"/>
  <cols>
    <col min="1" max="1" width="7.140625" style="0" customWidth="1"/>
    <col min="8" max="8" width="13.8515625" style="0" customWidth="1"/>
  </cols>
  <sheetData>
    <row r="2" spans="1:7" ht="29.25" customHeight="1">
      <c r="A2" s="230"/>
      <c r="B2" s="231"/>
      <c r="C2" s="232" t="s">
        <v>142</v>
      </c>
      <c r="D2" s="233"/>
      <c r="E2" s="233"/>
      <c r="F2" s="233"/>
      <c r="G2" s="234"/>
    </row>
    <row r="3" spans="1:2" ht="12" customHeight="1">
      <c r="A3" s="230"/>
      <c r="B3" s="231"/>
    </row>
    <row r="4" spans="1:2" ht="11.25" customHeight="1">
      <c r="A4" s="230"/>
      <c r="B4" s="231"/>
    </row>
    <row r="5" spans="1:6" ht="11.25" customHeight="1" thickBot="1">
      <c r="A5" s="235"/>
      <c r="B5" s="236"/>
      <c r="F5" s="237"/>
    </row>
    <row r="6" spans="1:8" ht="19.5" customHeight="1" thickBot="1">
      <c r="A6" s="238" t="s">
        <v>143</v>
      </c>
      <c r="B6" s="239" t="s">
        <v>199</v>
      </c>
      <c r="C6" s="240"/>
      <c r="D6" s="240"/>
      <c r="E6" s="240"/>
      <c r="F6" s="240"/>
      <c r="G6" s="265">
        <v>44561</v>
      </c>
      <c r="H6" s="251">
        <f>SUM('Récapitulatif annuel'!C26:E26)</f>
        <v>0</v>
      </c>
    </row>
    <row r="7" spans="1:8" ht="11.25" customHeight="1" hidden="1">
      <c r="A7" s="241"/>
      <c r="B7" s="236"/>
      <c r="C7" s="236"/>
      <c r="D7" s="236"/>
      <c r="E7" s="236"/>
      <c r="F7" s="236"/>
      <c r="G7" s="236"/>
      <c r="H7" s="242"/>
    </row>
    <row r="8" spans="1:8" ht="15.75" customHeight="1">
      <c r="A8" s="241" t="s">
        <v>144</v>
      </c>
      <c r="B8" s="236" t="s">
        <v>145</v>
      </c>
      <c r="C8" s="236"/>
      <c r="D8" s="236"/>
      <c r="E8" s="236"/>
      <c r="F8" s="236"/>
      <c r="G8" s="236"/>
      <c r="H8" s="250">
        <f>'Récapitulatif annuel'!P26</f>
        <v>0</v>
      </c>
    </row>
    <row r="9" spans="1:8" ht="15.75" customHeight="1">
      <c r="A9" s="241" t="s">
        <v>146</v>
      </c>
      <c r="B9" s="236" t="s">
        <v>147</v>
      </c>
      <c r="C9" s="236"/>
      <c r="D9" s="236"/>
      <c r="E9" s="236"/>
      <c r="F9" s="236"/>
      <c r="G9" s="236"/>
      <c r="H9" s="250">
        <f>'Récapitulatif annuel'!AW20</f>
        <v>0</v>
      </c>
    </row>
    <row r="10" spans="1:8" ht="15.75" customHeight="1">
      <c r="A10" s="241" t="s">
        <v>148</v>
      </c>
      <c r="B10" s="236" t="s">
        <v>149</v>
      </c>
      <c r="C10" s="236"/>
      <c r="D10" s="236"/>
      <c r="E10" s="236"/>
      <c r="F10" s="236"/>
      <c r="G10" s="236"/>
      <c r="H10" s="250">
        <f>'Récapitulatif annuel'!AV20</f>
        <v>0</v>
      </c>
    </row>
    <row r="11" spans="1:8" ht="15.75" customHeight="1">
      <c r="A11" s="241" t="s">
        <v>150</v>
      </c>
      <c r="B11" s="236" t="s">
        <v>151</v>
      </c>
      <c r="C11" s="236"/>
      <c r="D11" s="236"/>
      <c r="E11" s="236"/>
      <c r="F11" s="236"/>
      <c r="G11" s="236"/>
      <c r="H11" s="250">
        <f>'Récapitulatif annuel'!AX20</f>
        <v>0</v>
      </c>
    </row>
    <row r="12" spans="1:8" ht="15" customHeight="1">
      <c r="A12" s="241" t="s">
        <v>152</v>
      </c>
      <c r="B12" s="236" t="s">
        <v>153</v>
      </c>
      <c r="C12" s="236"/>
      <c r="D12" s="236"/>
      <c r="E12" s="236"/>
      <c r="F12" s="236"/>
      <c r="G12" s="236"/>
      <c r="H12" s="250">
        <f>'Récapitulatif annuel'!X33</f>
        <v>0</v>
      </c>
    </row>
    <row r="13" spans="1:8" ht="15.75" customHeight="1" hidden="1">
      <c r="A13" s="241"/>
      <c r="B13" s="236" t="s">
        <v>154</v>
      </c>
      <c r="C13" s="236"/>
      <c r="D13" s="236"/>
      <c r="E13" s="236"/>
      <c r="F13" s="236"/>
      <c r="G13" s="236"/>
      <c r="H13" s="242"/>
    </row>
    <row r="14" spans="1:8" ht="15.75" customHeight="1">
      <c r="A14" s="241" t="s">
        <v>155</v>
      </c>
      <c r="B14" s="236" t="s">
        <v>156</v>
      </c>
      <c r="C14" s="236"/>
      <c r="D14" s="236"/>
      <c r="E14" s="236"/>
      <c r="F14" s="236"/>
      <c r="G14" s="236"/>
      <c r="H14" s="250">
        <f>'Récapitulatif annuel'!U33</f>
        <v>0</v>
      </c>
    </row>
    <row r="15" spans="1:8" ht="15.75" customHeight="1">
      <c r="A15" s="241" t="s">
        <v>157</v>
      </c>
      <c r="B15" s="236" t="s">
        <v>158</v>
      </c>
      <c r="C15" s="236"/>
      <c r="D15" s="236"/>
      <c r="E15" s="236"/>
      <c r="F15" s="236"/>
      <c r="G15" s="236"/>
      <c r="H15" s="250">
        <f>'Récapitulatif annuel'!R26</f>
        <v>0</v>
      </c>
    </row>
    <row r="16" spans="1:8" ht="0.75" customHeight="1" hidden="1">
      <c r="A16" s="241"/>
      <c r="B16" s="236" t="s">
        <v>159</v>
      </c>
      <c r="C16" s="236"/>
      <c r="D16" s="236"/>
      <c r="E16" s="236"/>
      <c r="F16" s="236"/>
      <c r="G16" s="236"/>
      <c r="H16" s="242"/>
    </row>
    <row r="17" spans="1:8" ht="15.75" customHeight="1">
      <c r="A17" s="241" t="s">
        <v>160</v>
      </c>
      <c r="B17" s="236" t="s">
        <v>161</v>
      </c>
      <c r="C17" s="236"/>
      <c r="D17" s="236"/>
      <c r="E17" s="236"/>
      <c r="F17" s="236"/>
      <c r="G17" s="236"/>
      <c r="H17" s="250"/>
    </row>
    <row r="18" spans="1:8" ht="15.75" customHeight="1" hidden="1">
      <c r="A18" s="241"/>
      <c r="B18" s="236" t="s">
        <v>162</v>
      </c>
      <c r="C18" s="236"/>
      <c r="D18" s="236"/>
      <c r="E18" s="236"/>
      <c r="F18" s="236"/>
      <c r="G18" s="236"/>
      <c r="H18" s="242"/>
    </row>
    <row r="19" spans="1:8" ht="15.75" customHeight="1">
      <c r="A19" s="241"/>
      <c r="B19" s="236" t="s">
        <v>163</v>
      </c>
      <c r="C19" s="236"/>
      <c r="D19" s="236"/>
      <c r="E19" s="236"/>
      <c r="F19" s="236"/>
      <c r="G19" s="236"/>
      <c r="H19" s="250"/>
    </row>
    <row r="20" spans="1:8" ht="15.75" customHeight="1">
      <c r="A20" s="241"/>
      <c r="B20" s="236" t="s">
        <v>164</v>
      </c>
      <c r="C20" s="236"/>
      <c r="D20" s="236"/>
      <c r="E20" s="236"/>
      <c r="F20" s="236"/>
      <c r="G20" s="236"/>
      <c r="H20" s="250"/>
    </row>
    <row r="21" spans="1:8" ht="15.75" customHeight="1">
      <c r="A21" s="241"/>
      <c r="B21" s="236" t="s">
        <v>165</v>
      </c>
      <c r="C21" s="236"/>
      <c r="D21" s="236"/>
      <c r="E21" s="236"/>
      <c r="F21" s="243"/>
      <c r="G21" s="243"/>
      <c r="H21" s="250"/>
    </row>
    <row r="22" spans="1:8" ht="18.75" customHeight="1" hidden="1">
      <c r="A22" s="241"/>
      <c r="B22" s="236"/>
      <c r="C22" s="236"/>
      <c r="D22" s="236"/>
      <c r="E22" s="236"/>
      <c r="F22" s="236"/>
      <c r="G22" s="236"/>
      <c r="H22" s="242"/>
    </row>
    <row r="23" spans="1:8" ht="19.5" customHeight="1" hidden="1">
      <c r="A23" s="241"/>
      <c r="B23" s="236"/>
      <c r="C23" s="236"/>
      <c r="D23" s="236"/>
      <c r="E23" s="236"/>
      <c r="F23" s="236"/>
      <c r="G23" s="236"/>
      <c r="H23" s="242"/>
    </row>
    <row r="24" spans="1:8" ht="19.5" customHeight="1">
      <c r="A24" s="241"/>
      <c r="B24" s="236"/>
      <c r="C24" s="236"/>
      <c r="D24" s="236"/>
      <c r="E24" s="236"/>
      <c r="F24" s="236"/>
      <c r="G24" s="244" t="s">
        <v>166</v>
      </c>
      <c r="H24" s="245">
        <f>SUM(H6:H23)</f>
        <v>0</v>
      </c>
    </row>
    <row r="25" spans="1:8" ht="19.5" customHeight="1" hidden="1">
      <c r="A25" s="241"/>
      <c r="B25" s="236"/>
      <c r="C25" s="236"/>
      <c r="D25" s="236"/>
      <c r="E25" s="236"/>
      <c r="F25" s="236"/>
      <c r="G25" s="236"/>
      <c r="H25" s="242"/>
    </row>
    <row r="26" spans="1:8" ht="11.25" customHeight="1" thickBot="1">
      <c r="A26" s="241"/>
      <c r="B26" s="236"/>
      <c r="C26" s="236"/>
      <c r="D26" s="236"/>
      <c r="E26" s="236"/>
      <c r="F26" s="236"/>
      <c r="G26" s="236"/>
      <c r="H26" s="242"/>
    </row>
    <row r="27" spans="1:8" ht="19.5" customHeight="1" thickBot="1">
      <c r="A27" s="241" t="s">
        <v>167</v>
      </c>
      <c r="B27" s="244" t="s">
        <v>200</v>
      </c>
      <c r="C27" s="236"/>
      <c r="D27" s="236"/>
      <c r="E27" s="236"/>
      <c r="F27" s="236"/>
      <c r="G27" s="266">
        <v>44196</v>
      </c>
      <c r="H27" s="251">
        <f>SUM('Récapitulatif annuel'!C23:E23)</f>
        <v>0</v>
      </c>
    </row>
    <row r="28" spans="1:8" ht="11.25" customHeight="1" hidden="1">
      <c r="A28" s="241"/>
      <c r="B28" s="236"/>
      <c r="C28" s="236"/>
      <c r="D28" s="236"/>
      <c r="E28" s="236"/>
      <c r="F28" s="236"/>
      <c r="G28" s="236"/>
      <c r="H28" s="242"/>
    </row>
    <row r="29" spans="1:8" ht="15.75" customHeight="1">
      <c r="A29" s="241" t="s">
        <v>168</v>
      </c>
      <c r="B29" s="236" t="s">
        <v>169</v>
      </c>
      <c r="C29" s="236"/>
      <c r="D29" s="236"/>
      <c r="E29" s="236"/>
      <c r="F29" s="236"/>
      <c r="G29" s="236"/>
      <c r="H29" s="250">
        <f>'Récapitulatif annuel'!J20</f>
        <v>0</v>
      </c>
    </row>
    <row r="30" spans="1:8" ht="15.75" customHeight="1">
      <c r="A30" s="241" t="s">
        <v>170</v>
      </c>
      <c r="B30" s="236" t="s">
        <v>171</v>
      </c>
      <c r="C30" s="236"/>
      <c r="D30" s="236"/>
      <c r="E30" s="236"/>
      <c r="F30" s="236"/>
      <c r="G30" s="236"/>
      <c r="H30" s="250">
        <f>SUM('Récapitulatif annuel'!T24:AU24)</f>
        <v>0</v>
      </c>
    </row>
    <row r="31" spans="1:8" ht="15.75" customHeight="1">
      <c r="A31" s="241" t="s">
        <v>172</v>
      </c>
      <c r="B31" s="236" t="s">
        <v>173</v>
      </c>
      <c r="C31" s="236"/>
      <c r="D31" s="236"/>
      <c r="E31" s="236"/>
      <c r="F31" s="236"/>
      <c r="G31" s="236"/>
      <c r="H31" s="250">
        <f>'Récapitulatif annuel'!K20</f>
        <v>0</v>
      </c>
    </row>
    <row r="32" spans="1:8" ht="15.75" customHeight="1">
      <c r="A32" s="241" t="s">
        <v>174</v>
      </c>
      <c r="B32" s="236" t="s">
        <v>175</v>
      </c>
      <c r="C32" s="236"/>
      <c r="D32" s="236"/>
      <c r="E32" s="236"/>
      <c r="F32" s="236"/>
      <c r="G32" s="236"/>
      <c r="H32" s="250"/>
    </row>
    <row r="33" spans="1:8" ht="15.75" customHeight="1">
      <c r="A33" s="241" t="s">
        <v>176</v>
      </c>
      <c r="B33" s="236" t="s">
        <v>177</v>
      </c>
      <c r="C33" s="236"/>
      <c r="D33" s="236"/>
      <c r="E33" s="236"/>
      <c r="F33" s="236"/>
      <c r="G33" s="236"/>
      <c r="H33" s="250">
        <f>'Récapitulatif annuel'!G20</f>
        <v>0</v>
      </c>
    </row>
    <row r="34" spans="1:8" ht="15.75" customHeight="1">
      <c r="A34" s="241" t="s">
        <v>178</v>
      </c>
      <c r="B34" s="236" t="s">
        <v>179</v>
      </c>
      <c r="C34" s="236"/>
      <c r="D34" s="236"/>
      <c r="E34" s="236"/>
      <c r="F34" s="236"/>
      <c r="G34" s="236"/>
      <c r="H34" s="250"/>
    </row>
    <row r="35" spans="1:8" ht="15.75" customHeight="1">
      <c r="A35" s="241" t="s">
        <v>178</v>
      </c>
      <c r="B35" s="236" t="s">
        <v>180</v>
      </c>
      <c r="C35" s="236"/>
      <c r="D35" s="236"/>
      <c r="E35" s="236"/>
      <c r="F35" s="236"/>
      <c r="G35" s="236"/>
      <c r="H35" s="250">
        <f>'Récapitulatif annuel'!AI25</f>
        <v>0</v>
      </c>
    </row>
    <row r="36" spans="1:8" ht="15.75" customHeight="1">
      <c r="A36" s="241" t="s">
        <v>178</v>
      </c>
      <c r="B36" s="236" t="s">
        <v>181</v>
      </c>
      <c r="C36" s="236"/>
      <c r="D36" s="236"/>
      <c r="E36" s="236"/>
      <c r="F36" s="236"/>
      <c r="G36" s="236"/>
      <c r="H36" s="250">
        <f>'Récapitulatif annuel'!AC25</f>
        <v>0</v>
      </c>
    </row>
    <row r="37" spans="1:8" ht="15.75" customHeight="1">
      <c r="A37" s="241" t="s">
        <v>182</v>
      </c>
      <c r="B37" s="236" t="s">
        <v>183</v>
      </c>
      <c r="C37" s="236"/>
      <c r="D37" s="236"/>
      <c r="E37" s="236"/>
      <c r="F37" s="236"/>
      <c r="G37" s="236"/>
      <c r="H37" s="250"/>
    </row>
    <row r="38" spans="1:8" ht="15.75" customHeight="1">
      <c r="A38" s="241" t="s">
        <v>182</v>
      </c>
      <c r="B38" s="236" t="s">
        <v>184</v>
      </c>
      <c r="C38" s="236"/>
      <c r="D38" s="236"/>
      <c r="E38" s="236"/>
      <c r="F38" s="236"/>
      <c r="G38" s="236"/>
      <c r="H38" s="250"/>
    </row>
    <row r="39" spans="1:8" ht="19.5" customHeight="1" hidden="1">
      <c r="A39" s="241"/>
      <c r="B39" s="236"/>
      <c r="C39" s="236"/>
      <c r="D39" s="236"/>
      <c r="E39" s="236"/>
      <c r="F39" s="236"/>
      <c r="G39" s="236"/>
      <c r="H39" s="242"/>
    </row>
    <row r="40" spans="1:8" ht="19.5" customHeight="1">
      <c r="A40" s="241"/>
      <c r="B40" s="236"/>
      <c r="C40" s="236"/>
      <c r="D40" s="236"/>
      <c r="E40" s="236"/>
      <c r="F40" s="236"/>
      <c r="G40" s="244" t="s">
        <v>185</v>
      </c>
      <c r="H40" s="245">
        <f>SUM(H27:H38)</f>
        <v>0</v>
      </c>
    </row>
    <row r="41" spans="1:8" ht="19.5" customHeight="1" hidden="1">
      <c r="A41" s="241"/>
      <c r="B41" s="236"/>
      <c r="C41" s="236"/>
      <c r="D41" s="236"/>
      <c r="E41" s="236"/>
      <c r="F41" s="236"/>
      <c r="G41" s="236"/>
      <c r="H41" s="242"/>
    </row>
    <row r="42" spans="1:8" ht="11.25" customHeight="1">
      <c r="A42" s="241"/>
      <c r="B42" s="236"/>
      <c r="C42" s="236"/>
      <c r="D42" s="236"/>
      <c r="E42" s="236"/>
      <c r="F42" s="236"/>
      <c r="G42" s="236"/>
      <c r="H42" s="242"/>
    </row>
    <row r="43" spans="1:8" ht="19.5" customHeight="1" hidden="1">
      <c r="A43" s="241"/>
      <c r="B43" s="236"/>
      <c r="C43" s="236"/>
      <c r="D43" s="236"/>
      <c r="E43" s="236"/>
      <c r="F43" s="236"/>
      <c r="G43" s="236"/>
      <c r="H43" s="242"/>
    </row>
    <row r="44" spans="1:8" ht="19.5" customHeight="1">
      <c r="A44" s="238" t="s">
        <v>186</v>
      </c>
      <c r="B44" s="240"/>
      <c r="C44" s="240" t="s">
        <v>187</v>
      </c>
      <c r="D44" s="240"/>
      <c r="E44" s="240"/>
      <c r="F44" s="240"/>
      <c r="G44" s="240"/>
      <c r="H44" s="245">
        <f>SUM(H24-H40)</f>
        <v>0</v>
      </c>
    </row>
    <row r="45" spans="1:8" ht="19.5" customHeight="1">
      <c r="A45" s="246" t="s">
        <v>188</v>
      </c>
      <c r="B45" s="236"/>
      <c r="C45" s="236" t="s">
        <v>189</v>
      </c>
      <c r="D45" s="236"/>
      <c r="E45" s="236"/>
      <c r="F45" s="236"/>
      <c r="G45" s="236"/>
      <c r="H45" s="258">
        <f>SUM('Récapitulatif annuel'!T26:AU26)</f>
        <v>0</v>
      </c>
    </row>
    <row r="46" spans="1:8" ht="19.5" customHeight="1">
      <c r="A46" s="241" t="s">
        <v>190</v>
      </c>
      <c r="B46" s="236"/>
      <c r="C46" s="236" t="s">
        <v>191</v>
      </c>
      <c r="D46" s="236"/>
      <c r="E46" s="236"/>
      <c r="F46" s="236"/>
      <c r="G46" s="236"/>
      <c r="H46" s="245">
        <f>SUM(H44,H45)</f>
        <v>0</v>
      </c>
    </row>
    <row r="47" spans="1:8" ht="19.5" customHeight="1" thickBot="1">
      <c r="A47" s="241" t="s">
        <v>192</v>
      </c>
      <c r="B47" s="236"/>
      <c r="C47" s="236" t="s">
        <v>193</v>
      </c>
      <c r="D47" s="236"/>
      <c r="E47" s="236"/>
      <c r="F47" s="236"/>
      <c r="G47" s="236"/>
      <c r="H47" s="259">
        <f>SUM('Récapitulatif annuel'!F20+'Récapitulatif annuel'!I20-'Récapitulatif annuel'!S26)</f>
        <v>0</v>
      </c>
    </row>
    <row r="48" spans="1:8" ht="19.5" customHeight="1" thickBot="1">
      <c r="A48" s="247" t="s">
        <v>194</v>
      </c>
      <c r="B48" s="248"/>
      <c r="C48" s="248" t="s">
        <v>195</v>
      </c>
      <c r="D48" s="248"/>
      <c r="E48" s="248"/>
      <c r="F48" s="248"/>
      <c r="G48" s="248"/>
      <c r="H48" s="249">
        <f>SUM(H47-H46)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Préferé</dc:creator>
  <cp:keywords/>
  <dc:description/>
  <cp:lastModifiedBy>Valérie BAJEUX</cp:lastModifiedBy>
  <cp:lastPrinted>2013-02-13T10:07:55Z</cp:lastPrinted>
  <dcterms:created xsi:type="dcterms:W3CDTF">1999-04-25T08:24:43Z</dcterms:created>
  <dcterms:modified xsi:type="dcterms:W3CDTF">2022-02-04T11:02:59Z</dcterms:modified>
  <cp:category/>
  <cp:version/>
  <cp:contentType/>
  <cp:contentStatus/>
</cp:coreProperties>
</file>